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10" documentId="13_ncr:1_{F6CB121F-512D-4AA6-A0C1-0FB36C537598}" xr6:coauthVersionLast="47" xr6:coauthVersionMax="47" xr10:uidLastSave="{CFF8B208-E1ED-4B2A-8354-D34723BF26AE}"/>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<sst xmlns="http://schemas.openxmlformats.org/spreadsheetml/2006/main" count="178620" uniqueCount="39094">
  <si>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</si>
  <si>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</si>
  <si>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</si>
  <si>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</si>
  <si>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</si>
  <si>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</si>
  <si>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</si>
  <si>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</si>
  <si>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</si>
  <si>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</si>
  <si>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</si>
  <si>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</si>
  <si>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</si>
  <si>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</si>
  <si>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</si>
  <si>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</si>
  <si>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</si>
  <si>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</si>
  <si>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</si>
  <si>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</si>
  <si>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</si>
  <si>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</si>
  <si>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</si>
  <si>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</si>
  <si>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</si>
  <si>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</si>
  <si>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</si>
  <si>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</si>
  <si>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</si>
  <si>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</si>
  <si>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</si>
  <si>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</si>
  <si>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</si>
  <si>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</si>
  <si>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</si>
  <si>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</si>
  <si>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</si>
  <si>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</si>
  <si>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</si>
  <si>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</si>
  <si>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</si>
  <si>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</si>
  <si>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</si>
  <si>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</si>
  <si>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</si>
  <si>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</si>
  <si>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</si>
  <si>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</si>
  <si>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</si>
  <si>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</si>
  <si>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</si>
  <si>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</si>
  <si>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</si>
  <si>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</si>
  <si>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</si>
  <si>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</si>
  <si>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</si>
  <si>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</si>
  <si>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</si>
  <si>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</si>
  <si>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</si>
  <si>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</si>
  <si>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</si>
  <si>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</si>
  <si>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</si>
  <si>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</si>
  <si>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</si>
  <si>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</si>
  <si>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</si>
  <si>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</si>
  <si>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</si>
  <si>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</si>
  <si>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</si>
  <si>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</si>
  <si>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</si>
  <si>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</si>
  <si>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</si>
  <si>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</si>
  <si>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</si>
  <si>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</si>
  <si>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</si>
  <si>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</si>
  <si>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</si>
  <si>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</si>
  <si>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</si>
  <si>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</si>
  <si>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</si>
  <si>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</si>
  <si>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</si>
  <si>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</si>
  <si>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</si>
  <si>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</si>
  <si>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</si>
  <si>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</si>
  <si>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</si>
  <si>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</si>
  <si>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</si>
  <si>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</si>
  <si>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</si>
  <si>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</si>
  <si>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</si>
  <si>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</si>
  <si>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</si>
  <si>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</si>
  <si>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</si>
  <si>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</si>
  <si>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</si>
  <si>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</si>
  <si>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</si>
  <si>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</si>
  <si>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</si>
  <si>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</si>
  <si>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</si>
  <si>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</si>
  <si>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</si>
  <si>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</si>
  <si>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</si>
  <si>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</si>
  <si>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</si>
  <si>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</si>
  <si>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</si>
  <si>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</si>
  <si>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</si>
  <si>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</si>
  <si>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</si>
  <si>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</si>
  <si>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</si>
  <si>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</si>
  <si>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</si>
  <si>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</si>
  <si>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</si>
  <si>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</si>
  <si>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</si>
  <si>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</si>
  <si>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</si>
  <si>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</si>
  <si>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</si>
  <si>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</si>
  <si>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</si>
  <si>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</si>
  <si>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</si>
  <si>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</si>
  <si>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</si>
  <si>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</si>
  <si>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</si>
  <si>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</si>
  <si>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</si>
  <si>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</si>
  <si>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</si>
  <si>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</si>
  <si>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</si>
  <si>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</si>
  <si>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</si>
  <si>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</si>
  <si>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</si>
  <si>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</si>
  <si>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</si>
  <si>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</si>
  <si>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</si>
  <si>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</si>
  <si>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</si>
  <si>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</si>
  <si>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</si>
  <si>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</si>
  <si>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</si>
  <si>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</si>
  <si>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</si>
  <si>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</si>
  <si>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</si>
  <si>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</si>
  <si>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</si>
  <si>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</si>
  <si>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</si>
  <si>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</si>
  <si>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</si>
  <si>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</si>
  <si>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</si>
  <si>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</si>
  <si>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</si>
  <si>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</si>
  <si>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</si>
  <si>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</si>
  <si>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</si>
  <si>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</si>
  <si>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</si>
  <si>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</si>
  <si>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</si>
  <si>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</si>
  <si>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</si>
  <si>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</si>
  <si>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</si>
  <si>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</si>
  <si>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</si>
  <si>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</si>
  <si>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</si>
  <si>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</si>
  <si>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</si>
  <si>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</si>
  <si>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</si>
  <si>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</si>
  <si>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</si>
  <si>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</si>
  <si>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</si>
  <si>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</si>
  <si>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</si>
  <si>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</si>
  <si>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</si>
  <si>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</si>
  <si>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</si>
  <si>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</si>
  <si>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</si>
  <si>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</si>
  <si>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</si>
  <si>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</si>
  <si>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</si>
  <si>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</si>
  <si>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</si>
  <si>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</si>
  <si>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</si>
  <si>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</si>
  <si>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</si>
  <si>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</si>
  <si>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</si>
  <si>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</si>
  <si>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</si>
  <si>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</si>
  <si>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</si>
  <si>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</si>
  <si>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</si>
  <si>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</si>
  <si>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</si>
  <si>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</si>
  <si>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</si>
  <si>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</si>
  <si>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</si>
  <si>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</si>
  <si>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</si>
  <si>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</si>
  <si>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</si>
  <si>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</si>
  <si>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</si>
  <si>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</si>
  <si>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</si>
  <si>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</si>
  <si>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</si>
  <si>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</si>
  <si>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</si>
  <si>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</si>
  <si>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</si>
  <si>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</si>
  <si>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</si>
  <si>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</si>
  <si>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</si>
  <si>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</si>
  <si>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</si>
  <si>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</si>
  <si>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</si>
  <si>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</si>
  <si>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</si>
  <si>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</si>
  <si>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</si>
  <si>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</si>
  <si>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</si>
  <si>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</si>
  <si>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</si>
  <si>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</si>
  <si>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</si>
  <si>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</si>
  <si>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</si>
  <si>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</si>
  <si>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</si>
  <si>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</si>
  <si>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</si>
  <si>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</si>
  <si>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</si>
  <si>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</si>
  <si>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</si>
  <si>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</si>
  <si>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</si>
  <si>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</si>
  <si>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</si>
  <si>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</si>
  <si>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</si>
  <si>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</si>
  <si>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</si>
  <si>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</si>
  <si>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</si>
  <si>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</si>
  <si>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</si>
  <si>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</si>
  <si>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</si>
  <si>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</si>
  <si>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</si>
  <si>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</si>
  <si>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</si>
  <si>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</si>
  <si>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</si>
  <si>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</si>
  <si>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</si>
  <si>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</si>
  <si>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</si>
  <si>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</si>
  <si>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</si>
  <si>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</si>
  <si>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</si>
  <si>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</si>
  <si>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</si>
  <si>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</si>
  <si>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</si>
  <si>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</si>
  <si>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</si>
  <si>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</si>
  <si>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</si>
  <si>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</si>
  <si>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</si>
  <si>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</si>
  <si>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</si>
  <si>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</si>
  <si>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</si>
  <si>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</si>
  <si>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</si>
  <si>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</si>
  <si>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</si>
  <si>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</si>
  <si>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</si>
  <si>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</si>
  <si>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</si>
  <si>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</si>
  <si>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</si>
  <si>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</si>
  <si>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</si>
  <si>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</si>
  <si>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</si>
  <si>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</si>
  <si>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</si>
  <si>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</si>
  <si>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</si>
  <si>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</si>
  <si>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</si>
  <si>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</si>
  <si>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</si>
  <si>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</si>
  <si>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</si>
  <si>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</si>
  <si>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</si>
  <si>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</si>
  <si>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</si>
  <si>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</si>
  <si>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</si>
  <si>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</si>
  <si>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</si>
  <si>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</si>
  <si>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</si>
  <si>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</si>
  <si>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</si>
  <si>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</si>
  <si>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</si>
  <si>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</si>
  <si>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</si>
  <si>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</si>
  <si>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</si>
  <si>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</si>
  <si>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</si>
  <si>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</si>
  <si>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</si>
  <si>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</si>
  <si>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</si>
  <si>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</si>
  <si>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</si>
  <si>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</si>
  <si>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</si>
  <si>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</si>
  <si>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</si>
  <si>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</si>
  <si>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</si>
  <si>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</si>
  <si>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</si>
  <si>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</si>
  <si>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</si>
  <si>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</si>
  <si>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</si>
  <si>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</si>
  <si>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</si>
  <si>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</si>
  <si>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</si>
  <si>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</si>
  <si>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</si>
  <si>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</si>
  <si>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</si>
  <si>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</si>
  <si>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</si>
  <si>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</si>
  <si>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</si>
  <si>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</si>
  <si>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</si>
  <si>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</si>
  <si>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</si>
  <si>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</si>
  <si>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</si>
  <si>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</si>
  <si>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</si>
  <si>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</si>
  <si>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</si>
  <si>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</si>
  <si>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</si>
  <si>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</si>
  <si>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</si>
  <si>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</si>
  <si>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</si>
  <si>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</si>
  <si>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</si>
  <si>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</si>
  <si>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</si>
  <si>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</si>
  <si>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</si>
  <si>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</si>
  <si>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</si>
  <si>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</si>
  <si>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</si>
  <si>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</si>
  <si>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</si>
  <si>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</si>
  <si>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</si>
  <si>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</si>
  <si>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</si>
  <si>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</si>
  <si>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</si>
  <si>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</si>
  <si>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</si>
  <si>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</si>
  <si>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</si>
  <si>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</si>
  <si>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</si>
  <si>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</si>
  <si>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</si>
  <si>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</si>
  <si>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</si>
  <si>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</si>
  <si>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</si>
  <si>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</si>
  <si>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</si>
  <si>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</si>
  <si>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</si>
  <si>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</si>
  <si>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</si>
  <si>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</si>
  <si>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</si>
  <si>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</si>
  <si>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</si>
  <si>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</si>
  <si>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</si>
  <si>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</si>
  <si>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</si>
  <si>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</si>
  <si>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</si>
  <si>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</si>
  <si>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</si>
  <si>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</si>
  <si>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</si>
  <si>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</si>
  <si>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</si>
  <si>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</si>
  <si>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</si>
  <si>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</si>
  <si>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</si>
  <si>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</si>
  <si>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</si>
  <si>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</si>
  <si>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</si>
  <si>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</si>
  <si>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</si>
  <si>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</si>
  <si>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</si>
  <si>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</si>
  <si>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</si>
  <si>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</si>
  <si>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</si>
  <si>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</si>
  <si>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</si>
  <si>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</si>
  <si>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</si>
  <si>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</si>
  <si>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</si>
  <si>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</si>
  <si>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</si>
  <si>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</si>
  <si>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</si>
  <si>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</si>
  <si>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</si>
  <si>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</si>
  <si>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</si>
  <si>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</si>
  <si>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</si>
  <si>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</si>
  <si>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</si>
  <si>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</si>
  <si>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</si>
  <si>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</si>
  <si>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</si>
  <si>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</si>
  <si>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</si>
  <si>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</si>
  <si>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</si>
  <si>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</si>
  <si>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</si>
  <si>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</si>
  <si>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</si>
  <si>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</si>
  <si>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</si>
  <si>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</si>
  <si>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</si>
  <si>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</si>
  <si>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</si>
  <si>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</si>
  <si>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</si>
  <si>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</si>
  <si>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</si>
  <si>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</si>
  <si>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</si>
  <si>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</si>
  <si>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</si>
  <si>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</si>
  <si>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</si>
  <si>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</si>
  <si>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</si>
  <si>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</si>
  <si>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</si>
  <si>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</si>
  <si>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</si>
  <si>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</si>
  <si>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</si>
  <si>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</si>
  <si>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</si>
  <si>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</si>
  <si>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</si>
  <si>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</si>
  <si>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</si>
  <si>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</si>
  <si>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</si>
  <si>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</si>
  <si>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</si>
  <si>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</si>
  <si>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</si>
  <si>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</si>
  <si>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</si>
  <si>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</si>
  <si>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</si>
  <si>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</si>
  <si>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</si>
  <si>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</si>
  <si>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</si>
  <si>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</si>
  <si>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</si>
  <si>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</si>
  <si>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</si>
  <si>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</si>
  <si>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</si>
  <si>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</si>
  <si>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</si>
  <si>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</si>
  <si>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</si>
  <si>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</si>
  <si>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</si>
  <si>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</si>
  <si>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</si>
  <si>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</si>
  <si>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</si>
  <si>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</si>
  <si>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</si>
  <si>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</si>
  <si>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</si>
  <si>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</si>
  <si>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</si>
  <si>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</si>
  <si>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</si>
  <si>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</si>
  <si>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</si>
  <si>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</si>
  <si>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</si>
  <si>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</si>
  <si>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</si>
  <si>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</si>
  <si>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</si>
  <si>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</si>
  <si>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</si>
  <si>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</si>
  <si>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</si>
  <si>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</si>
  <si>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</si>
  <si>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</si>
  <si>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</si>
  <si>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</si>
  <si>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</si>
  <si>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</si>
  <si>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</si>
  <si>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</si>
  <si>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</si>
  <si>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</si>
  <si>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</si>
  <si>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</si>
  <si>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</si>
  <si>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</si>
  <si>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</si>
  <si>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</si>
  <si>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</si>
  <si>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</si>
  <si>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</si>
  <si>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</si>
  <si>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</si>
  <si>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</si>
  <si>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</si>
  <si>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</si>
  <si>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</si>
  <si>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</si>
  <si>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</si>
  <si>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</si>
  <si>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</si>
  <si>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</si>
  <si>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</si>
  <si>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</si>
  <si>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</si>
  <si>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</si>
  <si>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</si>
  <si>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</si>
  <si>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</si>
  <si>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</si>
  <si>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</si>
  <si>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</si>
  <si>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</si>
  <si>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</si>
  <si>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</si>
  <si>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</si>
  <si>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</si>
  <si>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</si>
  <si>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</si>
  <si>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</si>
  <si>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</si>
  <si>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</si>
  <si>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</si>
  <si>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</si>
  <si>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</si>
  <si>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</si>
  <si>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</si>
  <si>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</si>
  <si>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</si>
  <si>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</si>
  <si>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</si>
  <si>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</si>
  <si>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</si>
  <si>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</si>
  <si>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</si>
  <si>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</si>
  <si>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</si>
  <si>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</si>
  <si>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</si>
  <si>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</si>
  <si>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</si>
  <si>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</si>
  <si>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</si>
  <si>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</si>
  <si>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</si>
  <si>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</si>
  <si>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</si>
  <si>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</si>
  <si>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</si>
  <si>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</si>
  <si>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</si>
  <si>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</si>
  <si>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</si>
  <si>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</si>
  <si>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</si>
  <si>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</si>
  <si>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</si>
  <si>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</si>
  <si>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</si>
  <si>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</si>
  <si>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</si>
  <si>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</si>
  <si>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</si>
  <si>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</si>
  <si>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</si>
  <si>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</si>
  <si>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</si>
  <si>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</si>
  <si>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</si>
  <si>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</si>
  <si>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</si>
  <si>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</si>
  <si>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</si>
  <si>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</si>
  <si>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</si>
  <si>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</si>
  <si>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</si>
  <si>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</si>
  <si>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</si>
  <si>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</si>
  <si>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</si>
  <si>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</si>
  <si>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</si>
  <si>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</si>
  <si>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</si>
  <si>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</si>
  <si>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</si>
  <si>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</si>
  <si>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</si>
  <si>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</si>
  <si>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</si>
  <si>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</si>
  <si>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</si>
  <si>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</si>
  <si>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</si>
  <si>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</si>
  <si>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</si>
  <si>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</si>
  <si>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</si>
  <si>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</si>
  <si>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</si>
  <si>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</si>
  <si>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</si>
  <si>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</si>
  <si>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</si>
  <si>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</si>
  <si>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</si>
  <si>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</si>
  <si>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</si>
  <si>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</si>
  <si>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</si>
  <si>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</si>
  <si>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</si>
  <si>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</si>
  <si>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</si>
  <si>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</si>
  <si>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</si>
  <si>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</si>
  <si>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</si>
  <si>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</si>
  <si>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</si>
  <si>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</si>
  <si>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</si>
  <si>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</si>
  <si>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</si>
  <si>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</si>
  <si>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</si>
  <si>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</si>
  <si>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</si>
  <si>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</si>
  <si>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</si>
  <si>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</si>
  <si>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</si>
  <si>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</si>
  <si>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</si>
  <si>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</si>
  <si>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</si>
  <si>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</si>
  <si>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</si>
  <si>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</si>
  <si>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</si>
  <si>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</si>
  <si>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</si>
  <si>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</si>
  <si>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</si>
  <si>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</si>
  <si>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</si>
  <si>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</si>
  <si>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</si>
  <si>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</si>
  <si>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</si>
  <si>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</si>
  <si>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</si>
  <si>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</si>
  <si>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</si>
  <si>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</si>
  <si>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</si>
  <si>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</si>
  <si>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</si>
  <si>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</si>
  <si>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</si>
  <si>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</si>
  <si>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</si>
  <si>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</si>
  <si>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</si>
  <si>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</si>
  <si>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</si>
  <si>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</si>
  <si>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</si>
  <si>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</si>
  <si>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</si>
  <si>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</si>
  <si>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</si>
  <si>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</si>
  <si>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</si>
  <si>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</si>
  <si>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</si>
  <si>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</si>
  <si>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</si>
  <si>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</si>
  <si>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</si>
  <si>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</si>
  <si>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</si>
  <si>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</si>
  <si>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</si>
  <si>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</si>
  <si>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</si>
  <si>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</si>
  <si>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</si>
  <si>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</si>
  <si>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</si>
  <si>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</si>
  <si>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</si>
  <si>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</si>
  <si>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</si>
  <si>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</si>
  <si>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</si>
  <si>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</si>
  <si>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</si>
  <si>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</si>
  <si>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</si>
  <si>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</si>
  <si>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</si>
  <si>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</si>
  <si>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</si>
  <si>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</si>
  <si>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</si>
  <si>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</si>
  <si>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</si>
  <si>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</si>
  <si>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</si>
  <si>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</si>
  <si>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</si>
  <si>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</si>
  <si>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</si>
  <si>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</si>
  <si>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</si>
  <si>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</si>
  <si>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</si>
  <si>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</si>
  <si>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</si>
  <si>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</si>
  <si>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</si>
  <si>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</si>
  <si>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</si>
  <si>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</si>
  <si>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</si>
  <si>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</si>
  <si>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</si>
  <si>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</si>
  <si>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</si>
  <si>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</si>
  <si>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</si>
  <si>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</si>
  <si>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</si>
  <si>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</si>
  <si>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</si>
  <si>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</si>
  <si>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</si>
  <si>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</si>
  <si>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</si>
  <si>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</si>
  <si>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</si>
  <si>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</si>
  <si>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</si>
  <si>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</si>
  <si>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</si>
  <si>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</si>
  <si>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</si>
  <si>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</si>
  <si>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</si>
  <si>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</si>
  <si>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</si>
  <si>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</si>
  <si>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</si>
  <si>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</si>
  <si>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</si>
  <si>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</si>
  <si>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</si>
  <si>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</si>
  <si>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</si>
  <si>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</si>
  <si>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</si>
  <si>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</si>
  <si>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</si>
  <si>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</si>
  <si>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</si>
  <si>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</si>
  <si>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</si>
  <si>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</si>
  <si>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</si>
  <si>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</si>
  <si>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</si>
  <si>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</si>
  <si>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</si>
  <si>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</si>
  <si>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</si>
  <si>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</si>
  <si>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</si>
  <si>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</si>
  <si>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</si>
  <si>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</si>
  <si>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</si>
  <si>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</si>
  <si>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</si>
  <si>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</si>
  <si>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</si>
  <si>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</si>
  <si>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</si>
  <si>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</si>
  <si>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</si>
  <si>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</si>
  <si>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</si>
  <si>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</si>
  <si>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</si>
  <si>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</si>
  <si>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</si>
  <si>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</si>
  <si>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</si>
  <si>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</si>
  <si>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</si>
  <si>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</si>
  <si>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</si>
  <si>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</si>
  <si>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</si>
  <si>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</si>
  <si>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</si>
  <si>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</si>
  <si>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</si>
  <si>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</si>
  <si>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</si>
  <si>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</si>
  <si>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</si>
  <si>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</si>
  <si>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</si>
  <si>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</si>
  <si>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</si>
  <si>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</si>
  <si>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</si>
  <si>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</si>
  <si>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</si>
  <si>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</si>
  <si>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</si>
  <si>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</si>
  <si>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</si>
  <si>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</si>
  <si>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</si>
  <si>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</si>
  <si>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</si>
  <si>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</si>
  <si>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</si>
  <si>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</si>
  <si>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</si>
  <si>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</si>
  <si>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</si>
  <si>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</si>
  <si>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</si>
  <si>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</si>
  <si>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</si>
  <si>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</si>
  <si>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</si>
  <si>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</si>
  <si>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</si>
  <si>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</si>
  <si>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</si>
  <si>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</si>
  <si>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</si>
  <si>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</si>
  <si>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</si>
  <si>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</si>
  <si>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</si>
  <si>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</si>
  <si>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</si>
  <si>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</si>
  <si>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</si>
  <si>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</si>
  <si>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</si>
  <si>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</si>
  <si>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</si>
  <si>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</si>
  <si>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</si>
  <si>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</si>
  <si>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</si>
  <si>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</si>
  <si>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</si>
  <si>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</si>
  <si>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</si>
  <si>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</si>
  <si>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</si>
  <si>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</si>
  <si>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</si>
  <si>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</si>
  <si>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</si>
  <si>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</si>
  <si>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</si>
  <si>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</si>
  <si>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</si>
  <si>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</si>
  <si>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</si>
  <si>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</si>
  <si>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</si>
  <si>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</si>
  <si>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</si>
  <si>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</si>
  <si>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</si>
  <si>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</si>
  <si>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</si>
  <si>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</si>
  <si>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</si>
  <si>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</si>
  <si>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</si>
  <si>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</si>
  <si>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</si>
  <si>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</si>
  <si>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</si>
  <si>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</si>
  <si>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</si>
  <si>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</si>
  <si>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</si>
  <si>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</si>
  <si>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</si>
  <si>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</si>
  <si>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</si>
  <si>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</si>
  <si>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</si>
  <si>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</si>
  <si>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</si>
  <si>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</si>
  <si>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</si>
  <si>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</si>
  <si>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</si>
  <si>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</si>
  <si>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</si>
  <si>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</si>
  <si>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</si>
  <si>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</si>
  <si>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</si>
  <si>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</si>
  <si>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</si>
  <si>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</si>
  <si>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</si>
  <si>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</si>
  <si>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</si>
  <si>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</si>
  <si>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</si>
  <si>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</si>
  <si>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</si>
  <si>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</si>
  <si>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</si>
  <si>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</si>
  <si>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</si>
  <si>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</si>
  <si>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</si>
  <si>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</si>
  <si>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</si>
  <si>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</si>
  <si>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</si>
  <si>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</si>
  <si>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</si>
  <si>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</si>
  <si>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</si>
  <si>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</si>
  <si>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</si>
  <si>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</si>
  <si>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</si>
  <si>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</si>
  <si>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</si>
  <si>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</si>
  <si>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</si>
  <si>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</si>
  <si>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</si>
  <si>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</si>
  <si>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</si>
  <si>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</si>
  <si>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</si>
  <si>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</si>
  <si>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</si>
  <si>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</si>
  <si>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</si>
  <si>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</si>
  <si>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</si>
  <si>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</si>
  <si>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</si>
  <si>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</si>
  <si>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</si>
  <si>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</si>
  <si>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</si>
  <si>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</si>
  <si>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</si>
  <si>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</si>
  <si>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</si>
  <si>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</si>
  <si>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</si>
  <si>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</si>
  <si>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</si>
  <si>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</si>
  <si>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</si>
  <si>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</si>
  <si>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</si>
  <si>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</si>
  <si>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</si>
  <si>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</si>
  <si>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</si>
  <si>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</si>
  <si>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</si>
  <si>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</si>
  <si>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</si>
  <si>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</si>
  <si>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</si>
  <si>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</si>
  <si>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</si>
  <si>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</si>
  <si>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</si>
  <si>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</si>
  <si>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</si>
  <si>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</si>
  <si>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</si>
  <si>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</si>
  <si>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</si>
  <si>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</si>
  <si>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</si>
  <si>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</si>
  <si>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</si>
  <si>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</si>
  <si>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</si>
  <si>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</si>
  <si>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</si>
  <si>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</si>
  <si>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</si>
  <si>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</si>
  <si>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</si>
  <si>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</si>
  <si>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</si>
  <si>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</si>
  <si>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</si>
  <si>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</si>
  <si>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</si>
  <si>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</si>
  <si>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</si>
  <si>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</si>
  <si>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</si>
  <si>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</si>
  <si>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</si>
  <si>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</si>
  <si>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</si>
  <si>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</si>
  <si>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</si>
  <si>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</si>
  <si>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</si>
  <si>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</si>
  <si>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</si>
  <si>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</si>
  <si>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</si>
  <si>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</si>
  <si>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</si>
  <si>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</si>
  <si>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</si>
  <si>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</si>
  <si>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</si>
  <si>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</si>
  <si>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</si>
  <si>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</si>
  <si>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</si>
  <si>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</si>
  <si>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</si>
  <si>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</si>
  <si>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</si>
  <si>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</si>
  <si>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</si>
  <si>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</si>
  <si>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</si>
  <si>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</si>
  <si>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</si>
  <si>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</si>
  <si>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</si>
  <si>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</si>
  <si>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</si>
  <si>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</si>
  <si>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</si>
  <si>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</si>
  <si>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</si>
  <si>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</si>
  <si>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</si>
  <si>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</si>
  <si>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</si>
  <si>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</si>
  <si>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</si>
  <si>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</si>
  <si>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</si>
  <si>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</si>
  <si>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</si>
  <si>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</si>
  <si>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</si>
  <si>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</si>
  <si>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</si>
  <si>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</si>
  <si>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</si>
  <si>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</si>
  <si>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</si>
  <si>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</si>
  <si>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</si>
  <si>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</si>
  <si>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</si>
  <si>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</si>
  <si>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</si>
  <si>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</si>
  <si>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</si>
  <si>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</si>
  <si>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</si>
  <si>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</si>
  <si>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</si>
  <si>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</si>
  <si>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</si>
  <si>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</si>
  <si>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</si>
  <si>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</si>
  <si>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</si>
  <si>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</si>
  <si>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</si>
  <si>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</si>
  <si>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</si>
  <si>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</si>
  <si>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</si>
  <si>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</si>
  <si>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</si>
  <si>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</si>
  <si>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</si>
  <si>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</si>
  <si>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</si>
  <si>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</si>
  <si>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</si>
  <si>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</si>
  <si>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</si>
  <si>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</si>
  <si>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</si>
  <si>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</si>
  <si>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</si>
  <si>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</si>
  <si>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</si>
  <si>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</si>
  <si>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</si>
  <si>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</si>
  <si>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</si>
  <si>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</si>
  <si>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</si>
  <si>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</si>
  <si>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</si>
  <si>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</si>
  <si>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</si>
  <si>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</si>
  <si>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</si>
  <si>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</si>
  <si>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</si>
  <si>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</si>
  <si>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</si>
  <si>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</si>
  <si>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</si>
  <si>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</si>
  <si>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</si>
  <si>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</si>
  <si>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</si>
  <si>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</si>
  <si>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</si>
  <si>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</si>
  <si>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</si>
  <si>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</si>
  <si>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</si>
  <si>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</si>
  <si>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</si>
  <si>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</si>
  <si>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</si>
  <si>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</si>
  <si>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</si>
  <si>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</si>
  <si>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</si>
  <si>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</si>
  <si>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</si>
  <si>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</si>
  <si>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</si>
  <si>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</si>
  <si>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</si>
  <si>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</si>
  <si>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</si>
  <si>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</si>
  <si>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</si>
  <si>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</si>
  <si>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</si>
  <si>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</si>
  <si>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</si>
  <si>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</si>
  <si>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</si>
  <si>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</si>
  <si>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</si>
  <si>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</si>
  <si>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</si>
  <si>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</si>
  <si>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</si>
  <si>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</si>
  <si>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</si>
  <si>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</si>
  <si>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</si>
  <si>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</si>
  <si>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</si>
  <si>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</si>
  <si>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</si>
  <si>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</si>
  <si>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</si>
  <si>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</si>
  <si>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</si>
  <si>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</si>
  <si>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</si>
  <si>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</si>
  <si>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</si>
  <si>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</si>
  <si>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</si>
  <si>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</si>
  <si>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</si>
  <si>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</si>
  <si>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</si>
  <si>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</si>
  <si>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</si>
  <si>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</si>
  <si>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</si>
  <si>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</si>
  <si>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</si>
  <si>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</si>
  <si>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</si>
  <si>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</si>
  <si>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</si>
  <si>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</si>
  <si>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</si>
  <si>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</si>
  <si>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</si>
  <si>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</si>
  <si>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</si>
  <si>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</si>
  <si>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</si>
  <si>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</si>
  <si>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</si>
  <si>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</si>
  <si>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</si>
  <si>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</si>
  <si>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</si>
  <si>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</si>
  <si>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</si>
  <si>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</si>
  <si>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</si>
  <si>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</si>
  <si>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</si>
  <si>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</si>
  <si>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</si>
  <si>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</si>
  <si>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</si>
  <si>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</si>
  <si>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</si>
  <si>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</si>
  <si>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</si>
  <si>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</si>
  <si>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</si>
  <si>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</si>
  <si>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</si>
  <si>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</si>
  <si>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</si>
  <si>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</si>
  <si>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</si>
  <si>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</si>
  <si>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</si>
  <si>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</si>
  <si>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</si>
  <si>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</si>
  <si>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</si>
  <si>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</si>
  <si>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</si>
  <si>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</si>
  <si>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</si>
  <si>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</si>
  <si>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</si>
  <si>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</si>
  <si>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</si>
  <si>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</si>
  <si>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</si>
  <si>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</si>
  <si>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</si>
  <si>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</si>
  <si>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</si>
  <si>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</si>
  <si>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</si>
  <si>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</si>
  <si>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</si>
  <si>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</si>
  <si>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</si>
  <si>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</si>
  <si>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</si>
  <si>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</si>
  <si>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</si>
  <si>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</si>
  <si>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</si>
  <si>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</si>
  <si>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</si>
  <si>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</si>
  <si>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</si>
  <si>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</si>
  <si>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</si>
  <si>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</si>
  <si>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</si>
  <si>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</si>
  <si>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</si>
  <si>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</si>
  <si>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</si>
  <si>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</si>
  <si>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</si>
  <si>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</si>
  <si>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</si>
  <si>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</si>
  <si>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</si>
  <si>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</si>
  <si>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</si>
  <si>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</si>
  <si>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</si>
  <si>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</si>
  <si>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</si>
  <si>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</si>
  <si>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</si>
  <si>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</si>
  <si>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</si>
  <si>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</si>
  <si>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</si>
  <si>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</si>
  <si>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</si>
  <si>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</si>
  <si>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</si>
  <si>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</si>
  <si>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</si>
  <si>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</si>
  <si>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</si>
  <si>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</si>
  <si>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</si>
  <si>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</si>
  <si>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</si>
  <si>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</si>
  <si>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</si>
  <si>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</si>
  <si>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</si>
  <si>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</si>
  <si>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</si>
  <si>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</si>
  <si>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</si>
  <si>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</si>
  <si>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</si>
  <si>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</si>
  <si>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</si>
  <si>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</si>
  <si>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</si>
  <si>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</si>
  <si>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</si>
  <si>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</si>
  <si>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</si>
  <si>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</si>
  <si>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</si>
  <si>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</si>
  <si>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</si>
  <si>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</si>
  <si>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</si>
  <si>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</si>
  <si>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</si>
  <si>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</si>
  <si>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</si>
  <si>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</si>
  <si>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</si>
  <si>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</si>
  <si>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</si>
  <si>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</si>
  <si>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</si>
  <si>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</si>
  <si>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</si>
  <si>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</si>
  <si>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</si>
  <si>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</si>
  <si>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</si>
  <si>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</si>
  <si>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</si>
  <si>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</si>
  <si>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</si>
  <si>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</si>
  <si>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</si>
  <si>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</si>
  <si>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</si>
  <si>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</si>
  <si>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</si>
  <si>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</si>
  <si>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</si>
  <si>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</si>
  <si>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</si>
  <si>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</si>
  <si>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</si>
  <si>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</si>
  <si>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</si>
  <si>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</si>
  <si>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</si>
  <si>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</si>
  <si>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</si>
  <si>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</si>
  <si>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</si>
  <si>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</si>
  <si>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</si>
  <si>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</si>
  <si>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</si>
  <si>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</si>
  <si>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</si>
  <si>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</si>
  <si>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</si>
  <si>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</si>
  <si>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</si>
  <si>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</si>
  <si>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</si>
  <si>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</si>
  <si>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</si>
  <si>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</si>
  <si>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</si>
  <si>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</si>
  <si>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</si>
  <si>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</si>
  <si>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</si>
  <si>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</si>
  <si>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</si>
  <si>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</si>
  <si>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</si>
  <si>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</si>
  <si>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</si>
  <si>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</si>
  <si>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</si>
  <si>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</si>
  <si>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</si>
  <si>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</si>
  <si>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</si>
  <si>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</si>
  <si>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</si>
  <si>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</si>
  <si>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</si>
  <si>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</si>
  <si>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</si>
  <si>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</si>
  <si>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</si>
  <si>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</si>
  <si>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</si>
  <si>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</si>
  <si>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</si>
  <si>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</si>
  <si>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</si>
  <si>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</si>
  <si>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</si>
  <si>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</si>
  <si>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</si>
  <si>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</si>
  <si>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</si>
  <si>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</si>
  <si>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</si>
  <si>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</si>
  <si>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</si>
  <si>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</si>
  <si>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</si>
  <si>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</si>
  <si>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</si>
  <si>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</si>
  <si>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</si>
  <si>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</si>
  <si>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</si>
  <si>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</si>
  <si>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</si>
  <si>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</si>
  <si>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</si>
  <si>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</si>
  <si>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</si>
  <si>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</si>
  <si>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</si>
  <si>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</si>
  <si>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</si>
  <si>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</si>
  <si>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</si>
  <si>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</si>
  <si>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</si>
  <si>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</si>
  <si>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</si>
  <si>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</si>
  <si>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</si>
  <si>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</si>
  <si>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</si>
  <si>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</si>
  <si>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</si>
  <si>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</si>
  <si>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</si>
  <si>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</si>
  <si>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</si>
  <si>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</si>
  <si>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</si>
  <si>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</si>
  <si>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</si>
  <si>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</si>
  <si>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</si>
  <si>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</si>
  <si>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</si>
  <si>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</si>
  <si>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</si>
  <si>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</si>
  <si>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</si>
  <si>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</si>
  <si>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</si>
  <si>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</si>
  <si>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</si>
  <si>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</si>
  <si>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</si>
  <si>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</si>
  <si>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</si>
  <si>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</si>
  <si>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</si>
  <si>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</si>
  <si>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</si>
  <si>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</si>
  <si>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</si>
  <si>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</si>
  <si>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</si>
  <si>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</si>
  <si>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</si>
  <si>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</si>
  <si>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</si>
  <si>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</si>
  <si>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</si>
  <si>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</si>
  <si>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</si>
  <si>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</si>
  <si>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</si>
  <si>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</si>
  <si>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</si>
  <si>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</si>
  <si>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</si>
  <si>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</si>
  <si>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</si>
  <si>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</si>
  <si>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</si>
  <si>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</si>
  <si>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</si>
  <si>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</si>
  <si>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</si>
  <si>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</si>
  <si>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</si>
  <si>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</si>
  <si>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</si>
  <si>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</si>
  <si>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</si>
  <si>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</si>
  <si>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</si>
  <si>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</si>
  <si>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</si>
  <si>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</si>
  <si>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</si>
  <si>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</si>
  <si>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</si>
  <si>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</si>
  <si>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</si>
  <si>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</si>
  <si>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</si>
  <si>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</si>
  <si>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</si>
  <si>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</si>
  <si>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</si>
  <si>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</si>
  <si>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</si>
  <si>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</si>
  <si>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</si>
  <si>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</si>
  <si>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</si>
  <si>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</si>
  <si>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</si>
  <si>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</si>
  <si>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</si>
  <si>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</si>
  <si>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</si>
  <si>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</si>
  <si>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</si>
  <si>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</si>
  <si>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</si>
  <si>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</si>
  <si>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</si>
  <si>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</si>
  <si>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</si>
  <si>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</si>
  <si>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</si>
  <si>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</si>
  <si>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</si>
  <si>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</si>
  <si>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</si>
  <si>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</si>
  <si>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</si>
  <si>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</si>
  <si>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</si>
  <si>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</si>
  <si>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</si>
  <si>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</si>
  <si>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</si>
  <si>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</si>
  <si>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</si>
  <si>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</si>
  <si>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</si>
  <si>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</si>
  <si>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</si>
  <si>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</si>
  <si>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</si>
  <si>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</si>
  <si>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</si>
  <si>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</si>
  <si>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</si>
  <si>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</si>
  <si>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</si>
  <si>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</si>
  <si>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</si>
  <si>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</si>
  <si>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</si>
  <si>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</si>
  <si>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</si>
  <si>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</si>
  <si>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</si>
  <si>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</si>
  <si>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</si>
  <si>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</si>
  <si>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</si>
  <si>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</si>
  <si>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</si>
  <si>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</si>
  <si>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</si>
  <si>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</si>
  <si>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</si>
  <si>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</si>
  <si>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</si>
  <si>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</si>
  <si>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</si>
  <si>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</si>
  <si>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</si>
  <si>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</si>
  <si>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</si>
  <si>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</si>
  <si>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</si>
  <si>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</si>
  <si>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</si>
  <si>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</si>
  <si>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</si>
  <si>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</si>
  <si>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</si>
  <si>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</si>
  <si>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</si>
  <si>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</si>
  <si>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</si>
  <si>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</si>
  <si>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</si>
  <si>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</si>
  <si>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</si>
  <si>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</si>
  <si>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</si>
  <si>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</si>
  <si>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</si>
  <si>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</si>
  <si>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</si>
  <si>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</si>
  <si>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</si>
  <si>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</si>
  <si>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</si>
  <si>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</si>
  <si>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</si>
  <si>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</si>
  <si>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</si>
  <si>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</si>
  <si>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</si>
  <si>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</si>
  <si>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</si>
  <si>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</si>
  <si>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</si>
  <si>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</si>
  <si>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</si>
  <si>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</si>
  <si>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</si>
  <si>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</si>
  <si>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</si>
  <si>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</si>
  <si>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</si>
  <si>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</si>
  <si>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</si>
  <si>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</si>
  <si>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</si>
  <si>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</si>
  <si>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</si>
  <si>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</si>
  <si>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</si>
  <si>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</si>
  <si>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</si>
  <si>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</si>
  <si>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</si>
  <si>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</si>
  <si>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</si>
  <si>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</si>
  <si>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</si>
  <si>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</si>
  <si>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</si>
  <si>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</si>
  <si>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</si>
  <si>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</si>
  <si>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</si>
  <si>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</si>
  <si>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</si>
  <si>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</si>
  <si>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</si>
  <si>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</si>
  <si>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</si>
  <si>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</si>
  <si>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</si>
  <si>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</si>
  <si>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</si>
  <si>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</si>
  <si>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</si>
  <si>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</si>
  <si>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</si>
  <si>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</si>
  <si>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</si>
  <si>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</si>
  <si>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</si>
  <si>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</si>
  <si>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</si>
  <si>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</si>
  <si>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</si>
  <si>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</si>
  <si>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</si>
  <si>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</si>
  <si>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</si>
  <si>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</si>
  <si>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</si>
  <si>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</si>
  <si>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</si>
  <si>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</si>
  <si>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</si>
  <si>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</si>
  <si>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</si>
  <si>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</si>
  <si>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</si>
  <si>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</si>
  <si>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</si>
  <si>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</si>
  <si>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</si>
  <si>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</si>
  <si>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</si>
  <si>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</si>
  <si>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</si>
  <si>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</si>
  <si>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</si>
  <si>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</si>
  <si>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</si>
  <si>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</si>
  <si>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</si>
  <si>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</si>
  <si>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</si>
  <si>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</si>
  <si>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</si>
  <si>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</si>
  <si>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</si>
  <si>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</si>
  <si>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</si>
  <si>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</si>
  <si>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</si>
  <si>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</si>
  <si>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</si>
  <si>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</si>
  <si>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</si>
  <si>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</si>
  <si>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</si>
  <si>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</si>
  <si>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</si>
  <si>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</si>
  <si>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</si>
  <si>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</si>
  <si>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</si>
  <si>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</si>
  <si>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</si>
  <si>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</si>
  <si>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</si>
  <si>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</si>
  <si>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</si>
  <si>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</si>
  <si>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</si>
  <si>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</si>
  <si>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</si>
  <si>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</si>
  <si>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</si>
  <si>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</si>
  <si>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</si>
  <si>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</si>
  <si>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</si>
  <si>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</si>
  <si>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</si>
  <si>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</si>
  <si>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</si>
  <si>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</si>
  <si>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</si>
  <si>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</si>
  <si>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</si>
  <si>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</si>
  <si>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</si>
  <si>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</si>
  <si>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</si>
  <si>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</si>
  <si>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</si>
  <si>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</si>
  <si>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</si>
  <si>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</si>
  <si>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</si>
  <si>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</si>
  <si>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</si>
  <si>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</si>
  <si>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</si>
  <si>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</si>
  <si>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</si>
  <si>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</si>
  <si>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</si>
  <si>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</si>
  <si>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</si>
  <si>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</si>
  <si>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</si>
  <si>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</si>
  <si>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</si>
  <si>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</si>
  <si>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</si>
  <si>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</si>
  <si>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</si>
  <si>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</si>
  <si>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</si>
  <si>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</si>
  <si>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</si>
  <si>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</si>
  <si>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</si>
  <si>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</si>
  <si>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</si>
  <si>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</si>
  <si>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</si>
  <si>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</si>
  <si>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</si>
  <si>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</si>
  <si>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</si>
  <si>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</si>
  <si>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</si>
  <si>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</si>
  <si>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</si>
  <si>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</si>
  <si>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</si>
  <si>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</si>
  <si>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</si>
  <si>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</si>
  <si>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</si>
  <si>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</si>
  <si>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</si>
  <si>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</si>
  <si>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</si>
  <si>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</si>
  <si>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</si>
  <si>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</si>
  <si>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</si>
  <si>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</si>
  <si>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</si>
  <si>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</si>
  <si>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</si>
  <si>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</si>
  <si>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</si>
  <si>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</si>
  <si>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</si>
  <si>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</si>
  <si>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</si>
  <si>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</si>
  <si>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</si>
  <si>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</si>
  <si>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</si>
  <si>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</si>
  <si>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</si>
  <si>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</si>
  <si>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</si>
  <si>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</si>
  <si>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</si>
  <si>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</si>
  <si>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</si>
  <si>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</si>
  <si>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</si>
  <si>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</si>
  <si>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</si>
  <si>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</si>
  <si>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</si>
  <si>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</si>
  <si>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</si>
  <si>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</si>
  <si>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</si>
  <si>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</si>
  <si>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</si>
  <si>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</si>
  <si>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</si>
  <si>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</si>
  <si>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</si>
  <si>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</si>
  <si>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</si>
  <si>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</si>
  <si>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</si>
  <si>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</si>
  <si>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</si>
  <si>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</si>
  <si>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</si>
  <si>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</si>
  <si>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</si>
  <si>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</si>
  <si>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</si>
  <si>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</si>
  <si>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</si>
  <si>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</si>
  <si>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</si>
  <si>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</si>
  <si>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</si>
  <si>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</si>
  <si>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</si>
  <si>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</si>
  <si>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</si>
  <si>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</si>
  <si>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</si>
  <si>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</si>
  <si>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</si>
  <si>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</si>
  <si>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</si>
  <si>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</si>
  <si>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</si>
  <si>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</si>
  <si>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</si>
  <si>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</si>
  <si>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</si>
  <si>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</si>
  <si>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</si>
  <si>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</si>
  <si>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</si>
  <si>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</si>
  <si>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</si>
  <si>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</si>
  <si>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</si>
  <si>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</si>
  <si>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</si>
  <si>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</si>
  <si>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</si>
  <si>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</si>
  <si>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</si>
  <si>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</si>
  <si>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</si>
  <si>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</si>
  <si>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</si>
  <si>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</si>
  <si>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</si>
  <si>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</si>
  <si>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</si>
  <si>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</si>
  <si>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</si>
  <si>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</si>
  <si>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</si>
  <si>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</si>
  <si>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</si>
  <si>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</si>
  <si>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</si>
  <si>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</si>
  <si>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</si>
  <si>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</si>
  <si>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</si>
  <si>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</si>
  <si>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</si>
  <si>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</si>
  <si>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</si>
  <si>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</si>
  <si>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</si>
  <si>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</si>
  <si>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</si>
  <si>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</si>
  <si>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</si>
  <si>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</si>
  <si>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</si>
  <si>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</si>
  <si>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</si>
  <si>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</si>
  <si>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</si>
  <si>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</si>
  <si>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</si>
  <si>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</si>
  <si>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</si>
  <si>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</si>
  <si>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</si>
  <si>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</si>
  <si>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</si>
  <si>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</si>
  <si>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</si>
  <si>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</si>
  <si>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</si>
  <si>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</si>
  <si>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</si>
  <si>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</si>
  <si>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</si>
  <si>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</si>
  <si>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</si>
  <si>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</si>
  <si>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</si>
  <si>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</si>
  <si>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</si>
  <si>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</si>
  <si>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</si>
  <si>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</si>
  <si>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</si>
  <si>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</si>
  <si>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</si>
  <si>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</si>
  <si>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</si>
  <si>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</si>
  <si>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</si>
  <si>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</si>
  <si>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</si>
  <si>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</si>
  <si>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</si>
  <si>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</si>
  <si>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</si>
  <si>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</si>
  <si>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</si>
  <si>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</si>
  <si>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</si>
  <si>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</si>
  <si>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</si>
  <si>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</si>
  <si>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</si>
  <si>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</si>
  <si>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</si>
  <si>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</si>
  <si>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</si>
  <si>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</si>
  <si>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</si>
  <si>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</si>
  <si>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</si>
  <si>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</si>
  <si>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</si>
  <si>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</si>
  <si>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</si>
  <si>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</si>
  <si>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</si>
  <si>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</si>
  <si>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</si>
  <si>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</si>
  <si>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</si>
  <si>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</si>
  <si>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</si>
  <si>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</si>
  <si>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</si>
  <si>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</si>
  <si>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</si>
  <si>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</si>
  <si>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</si>
  <si>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</si>
  <si>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</si>
  <si>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</si>
  <si>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</si>
  <si>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</si>
  <si>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</si>
  <si>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</si>
  <si>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</si>
  <si>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</si>
  <si>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</si>
  <si>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</si>
  <si>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</si>
  <si>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</si>
  <si>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</si>
  <si>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</si>
  <si>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</si>
  <si>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</si>
  <si>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</si>
  <si>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</si>
  <si>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</si>
  <si>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</si>
  <si>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</si>
  <si>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</si>
  <si>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</si>
  <si>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</si>
  <si>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</si>
  <si>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</si>
  <si>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</si>
  <si>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</si>
  <si>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</si>
  <si>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</si>
  <si>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</si>
  <si>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</si>
  <si>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</si>
  <si>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</si>
  <si>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</si>
  <si>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</si>
  <si>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</si>
  <si>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</si>
  <si>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</si>
  <si>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</si>
  <si>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</si>
  <si>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</si>
  <si>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</si>
  <si>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</si>
  <si>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</si>
  <si>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</si>
  <si>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</si>
  <si>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</si>
  <si>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</si>
  <si>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</si>
  <si>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</si>
  <si>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</si>
  <si>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</si>
  <si>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</si>
  <si>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</si>
  <si>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</si>
  <si>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</si>
  <si>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</si>
  <si>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</si>
  <si>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</si>
  <si>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</si>
  <si>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</si>
  <si>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</si>
  <si>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</si>
  <si>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</si>
  <si>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</si>
  <si>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</si>
  <si>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</si>
  <si>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</si>
  <si>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</si>
  <si>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</si>
  <si>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</si>
  <si>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</si>
  <si>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</si>
  <si>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</si>
  <si>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</si>
  <si>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</si>
  <si>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</si>
  <si>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</si>
  <si>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</si>
  <si>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</si>
  <si>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</si>
  <si>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</si>
  <si>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</si>
  <si>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</si>
  <si>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</si>
  <si>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</si>
  <si>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</si>
  <si>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</si>
  <si>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</si>
  <si>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</si>
  <si>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</si>
  <si>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</si>
  <si>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</si>
  <si>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</si>
  <si>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</si>
  <si>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</si>
  <si>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</si>
  <si>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</si>
  <si>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</si>
  <si>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</si>
  <si>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</si>
  <si>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</si>
  <si>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</si>
  <si>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</si>
  <si>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</si>
  <si>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</si>
  <si>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</si>
  <si>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</si>
  <si>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</si>
  <si>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</si>
  <si>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</si>
  <si>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</si>
  <si>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</si>
  <si>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</si>
  <si>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</si>
  <si>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</si>
  <si>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</si>
  <si>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</si>
  <si>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</si>
  <si>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</si>
  <si>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</si>
  <si>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</si>
  <si>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</si>
  <si>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</si>
  <si>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</si>
  <si>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</si>
  <si>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</si>
  <si>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</si>
  <si>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</si>
  <si>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</si>
  <si>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</si>
  <si>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</si>
  <si>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</si>
  <si>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</si>
  <si>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</si>
  <si>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</si>
  <si>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</si>
  <si>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</si>
  <si>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</si>
  <si>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</si>
  <si>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</si>
  <si>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</si>
  <si>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</si>
  <si>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</si>
  <si>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</si>
  <si>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</si>
  <si>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</si>
  <si>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</si>
  <si>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</si>
  <si>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</si>
  <si>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</si>
  <si>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</si>
  <si>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</si>
  <si>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</si>
  <si>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</si>
  <si>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</si>
  <si>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</si>
  <si>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</si>
  <si>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</si>
  <si>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</si>
  <si>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</si>
  <si>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</si>
  <si>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</si>
  <si>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</si>
  <si>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</si>
  <si>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</si>
  <si>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</si>
  <si>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</si>
  <si>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</si>
  <si>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</si>
  <si>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</si>
  <si>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</si>
  <si>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</si>
  <si>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</si>
  <si>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</si>
  <si>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</si>
  <si>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</si>
  <si>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</si>
  <si>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</si>
  <si>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</si>
  <si>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</si>
  <si>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</si>
  <si>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</si>
  <si>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</si>
  <si>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</si>
  <si>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</si>
  <si>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</si>
  <si>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</si>
  <si>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</si>
  <si>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</si>
  <si>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</si>
  <si>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</si>
  <si>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</si>
  <si>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</si>
  <si>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</si>
  <si>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</si>
  <si>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</si>
  <si>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</si>
  <si>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</si>
  <si>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</si>
  <si>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</si>
  <si>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</si>
  <si>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</si>
  <si>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</si>
  <si>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</si>
  <si>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</si>
  <si>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</si>
  <si>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</si>
  <si>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</si>
  <si>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</si>
  <si>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</si>
  <si>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</si>
  <si>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</si>
  <si>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</si>
  <si>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</si>
  <si>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</si>
  <si>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</si>
  <si>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</si>
  <si>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</si>
  <si>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</si>
  <si>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</si>
  <si>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</si>
  <si>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</si>
  <si>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</si>
  <si>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</si>
  <si>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</si>
  <si>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</si>
  <si>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</si>
  <si>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</si>
  <si>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</si>
  <si>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</si>
  <si>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</si>
  <si>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</si>
  <si>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</si>
  <si>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</si>
  <si>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</si>
  <si>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</si>
  <si>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</si>
  <si>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</si>
  <si>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</si>
  <si>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</si>
  <si>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</si>
  <si>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</si>
  <si>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</si>
  <si>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</si>
  <si>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</si>
  <si>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</si>
  <si>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</si>
  <si>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</si>
  <si>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</si>
  <si>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</si>
  <si>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</si>
  <si>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</si>
  <si>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</si>
  <si>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</si>
  <si>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</si>
  <si>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</si>
  <si>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</si>
  <si>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</si>
  <si>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</si>
  <si>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</si>
  <si>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</si>
  <si>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</si>
  <si>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</si>
  <si>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</si>
  <si>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</si>
  <si>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</si>
  <si>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</si>
  <si>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</si>
  <si>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</si>
  <si>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</si>
  <si>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</si>
  <si>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</si>
  <si>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</si>
  <si>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</si>
  <si>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</si>
  <si>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</si>
  <si>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</si>
  <si>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</si>
  <si>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</si>
  <si>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</si>
  <si>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</si>
  <si>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</si>
  <si>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</si>
  <si>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</si>
  <si>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</si>
  <si>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</si>
  <si>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</si>
  <si>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</si>
  <si>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</si>
  <si>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</si>
  <si>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</si>
  <si>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</si>
  <si>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</si>
  <si>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</si>
  <si>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</si>
  <si>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</si>
  <si>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</si>
  <si>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</si>
  <si>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</si>
  <si>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</si>
  <si>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</si>
  <si>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</si>
  <si>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</si>
  <si>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</si>
  <si>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</si>
  <si>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</si>
  <si>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</si>
  <si>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</si>
  <si>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</si>
  <si>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</si>
  <si>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</si>
  <si>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</si>
  <si>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</si>
  <si>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</si>
  <si>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</si>
  <si>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</si>
  <si>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</si>
  <si>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</si>
  <si>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</si>
  <si>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</si>
  <si>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</si>
  <si>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</si>
  <si>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</si>
  <si>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</si>
  <si>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</si>
  <si>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</si>
  <si>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</si>
  <si>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</si>
  <si>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</si>
  <si>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</si>
  <si>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</si>
  <si>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</si>
  <si>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</si>
  <si>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</si>
  <si>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</si>
  <si>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</si>
  <si>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</si>
  <si>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</si>
  <si>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</si>
  <si>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</si>
  <si>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</si>
  <si>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</si>
  <si>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</si>
  <si>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</si>
  <si>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</si>
  <si>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</si>
  <si>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</si>
  <si>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</si>
  <si>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</si>
  <si>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</si>
  <si>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</si>
  <si>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</si>
  <si>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</si>
  <si>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</si>
  <si>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</si>
  <si>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</si>
  <si>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</si>
  <si>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</si>
  <si>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</si>
  <si>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</si>
  <si>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</si>
  <si>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</si>
  <si>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</si>
  <si>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</si>
  <si>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</si>
  <si>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</si>
  <si>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</si>
  <si>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</si>
  <si>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</si>
  <si>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</si>
  <si>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</si>
  <si>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</si>
  <si>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</si>
  <si>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</si>
  <si>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</si>
  <si>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</si>
  <si>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</si>
  <si>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</si>
  <si>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</si>
  <si>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</si>
  <si>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</si>
  <si>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</si>
  <si>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</si>
  <si>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</si>
  <si>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</si>
  <si>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</si>
  <si>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</si>
  <si>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</si>
  <si>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</si>
  <si>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</si>
  <si>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</si>
  <si>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</si>
  <si>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</si>
  <si>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</si>
  <si>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</si>
  <si>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</si>
  <si>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</si>
  <si>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</si>
  <si>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</si>
  <si>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</si>
  <si>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</si>
  <si>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</si>
  <si>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</si>
  <si>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</si>
  <si>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</si>
  <si>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</si>
  <si>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</si>
  <si>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</si>
  <si>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</si>
  <si>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</si>
  <si>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</si>
  <si>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</si>
  <si>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</si>
  <si>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</si>
  <si>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</si>
  <si>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</si>
  <si>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</si>
  <si>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</si>
  <si>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</si>
  <si>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</si>
  <si>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</si>
  <si>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</si>
  <si>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</si>
  <si>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</si>
  <si>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</si>
  <si>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</si>
  <si>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</si>
  <si>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</si>
  <si>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</si>
  <si>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</si>
  <si>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</si>
  <si>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</si>
  <si>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</si>
  <si>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</si>
  <si>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</si>
  <si>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</si>
  <si>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</si>
  <si>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</si>
  <si>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</si>
  <si>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</si>
  <si>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</si>
  <si>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</si>
  <si>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</si>
  <si>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</si>
  <si>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</si>
  <si>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</si>
  <si>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</si>
  <si>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</si>
  <si>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</si>
  <si>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</si>
  <si>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</si>
  <si>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</si>
  <si>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</si>
  <si>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</si>
  <si>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</si>
  <si>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</si>
  <si>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</si>
  <si>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</si>
  <si>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</si>
  <si>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</si>
  <si>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</si>
  <si>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</si>
  <si>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</si>
  <si>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</si>
  <si>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</si>
  <si>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</si>
  <si>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</si>
  <si>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</si>
  <si>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</si>
  <si>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</si>
  <si>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</si>
  <si>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</si>
  <si>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</si>
  <si>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</si>
  <si>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</si>
  <si>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</si>
  <si>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</si>
  <si>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</si>
  <si>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</si>
  <si>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</si>
  <si>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</si>
  <si>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</si>
  <si>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</si>
  <si>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</si>
  <si>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</si>
  <si>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</si>
  <si>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</si>
  <si>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</si>
  <si>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</si>
  <si>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</si>
  <si>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</si>
  <si>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</si>
  <si>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</si>
  <si>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</si>
  <si>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</si>
  <si>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</si>
  <si>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</si>
  <si>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</si>
  <si>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</si>
  <si>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</si>
  <si>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</si>
  <si>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</si>
  <si>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</si>
  <si>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</si>
  <si>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</si>
  <si>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</si>
  <si>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</si>
  <si>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</si>
  <si>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</si>
  <si>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</si>
  <si>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</si>
  <si>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</si>
  <si>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</si>
  <si>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</si>
  <si>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</si>
  <si>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</si>
  <si>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</si>
  <si>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</si>
  <si>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</si>
  <si>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</si>
  <si>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</si>
  <si>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</si>
  <si>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</si>
  <si>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</si>
  <si>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</si>
  <si>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</si>
  <si>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</si>
  <si>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</si>
  <si>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</si>
  <si>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</si>
  <si>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</si>
  <si>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</si>
  <si>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</si>
  <si>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</si>
  <si>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</si>
  <si>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</si>
  <si>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</si>
  <si>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</si>
  <si>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</si>
  <si>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</si>
  <si>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</si>
  <si>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</si>
  <si>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</si>
  <si>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</si>
  <si>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</si>
  <si>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</si>
  <si>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</si>
  <si>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</si>
  <si>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</si>
  <si>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</si>
  <si>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</si>
  <si>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</si>
  <si>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</si>
  <si>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</si>
  <si>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</si>
  <si>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</si>
  <si>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</si>
  <si>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</si>
  <si>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</si>
  <si>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</si>
  <si>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</si>
  <si>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</si>
  <si>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</si>
  <si>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</si>
  <si>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</si>
  <si>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</si>
  <si>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</si>
  <si>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</si>
  <si>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</si>
  <si>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</si>
  <si>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</si>
  <si>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</si>
  <si>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</si>
  <si>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</si>
  <si>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</si>
  <si>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</si>
  <si>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</si>
  <si>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</si>
  <si>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</si>
  <si>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</si>
  <si>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</si>
  <si>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</si>
  <si>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</si>
  <si>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</si>
  <si>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</si>
  <si>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</si>
  <si>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</si>
  <si>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</si>
  <si>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</si>
  <si>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</si>
  <si>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</si>
  <si>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</si>
  <si>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</si>
  <si>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</si>
  <si>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</si>
  <si>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</si>
  <si>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</si>
  <si>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</si>
  <si>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</si>
  <si>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</si>
  <si>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</si>
  <si>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</si>
  <si>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</si>
  <si>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</si>
  <si>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</si>
  <si>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</si>
  <si>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</si>
  <si>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</si>
  <si>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</si>
  <si>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</si>
  <si>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</si>
  <si>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</si>
  <si>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</si>
  <si>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</si>
  <si>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</si>
  <si>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</si>
  <si>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</si>
  <si>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</si>
  <si>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</si>
  <si>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</si>
  <si>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</si>
  <si>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</si>
  <si>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</si>
  <si>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</si>
  <si>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</si>
  <si>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</si>
  <si>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</si>
  <si>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</si>
  <si>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</si>
  <si>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</si>
  <si>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</si>
  <si>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</si>
  <si>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</si>
  <si>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</si>
  <si>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</si>
  <si>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</si>
  <si>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</si>
  <si>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</si>
  <si>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</si>
  <si>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</si>
  <si>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</si>
  <si>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</si>
  <si>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</si>
  <si>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</si>
  <si>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</si>
  <si>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</si>
  <si>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</si>
  <si>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</si>
  <si>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</si>
  <si>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</si>
  <si>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</si>
  <si>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</si>
  <si>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</si>
  <si>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</si>
  <si>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</si>
  <si>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</si>
  <si>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</si>
  <si>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</si>
  <si>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</si>
  <si>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</si>
  <si>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</si>
  <si>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</si>
  <si>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</si>
  <si>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</si>
  <si>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</si>
  <si>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</si>
  <si>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</si>
  <si>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</si>
  <si>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</si>
  <si>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</si>
  <si>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</si>
  <si>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</si>
  <si>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</si>
  <si>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</si>
  <si>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</si>
  <si>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</si>
  <si>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</si>
  <si>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</si>
  <si>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</si>
  <si>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</si>
  <si>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</si>
  <si>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</si>
  <si>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</si>
  <si>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</si>
  <si>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</si>
  <si>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</si>
  <si>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</si>
  <si>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</si>
  <si>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</si>
  <si>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</si>
  <si>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</si>
  <si>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</si>
  <si>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</si>
  <si>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</si>
  <si>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</si>
  <si>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</si>
  <si>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</si>
  <si>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</si>
  <si>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</si>
  <si>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</si>
  <si>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</si>
  <si>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</si>
  <si>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</si>
  <si>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</si>
  <si>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</si>
  <si>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</si>
  <si>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</si>
  <si>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</si>
  <si>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</si>
  <si>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</si>
  <si>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</si>
  <si>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</si>
  <si>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</si>
  <si>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</si>
  <si>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</si>
  <si>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</si>
  <si>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</si>
  <si>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</si>
  <si>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</si>
  <si>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</si>
  <si>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</si>
  <si>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</si>
  <si>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</si>
  <si>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</si>
  <si>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</si>
  <si>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</si>
  <si>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</si>
  <si>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</si>
  <si>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</si>
  <si>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</si>
  <si>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</si>
  <si>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</si>
  <si>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</si>
  <si>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</si>
  <si>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</si>
  <si>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</si>
  <si>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</si>
  <si>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</si>
  <si>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</si>
  <si>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</si>
  <si>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</si>
  <si>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</si>
  <si>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</si>
  <si>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</si>
  <si>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</si>
  <si>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</si>
  <si>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</si>
  <si>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</si>
  <si>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</si>
  <si>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</si>
  <si>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</si>
  <si>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</si>
  <si>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</si>
  <si>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</si>
  <si>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</si>
  <si>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</si>
  <si>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</si>
  <si>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</si>
  <si>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</si>
  <si>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</si>
  <si>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</si>
  <si>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</si>
  <si>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</si>
  <si>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</si>
  <si>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</si>
  <si>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</si>
  <si>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</si>
  <si>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</si>
  <si>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</si>
  <si>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</si>
  <si>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</si>
  <si>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</si>
  <si>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</si>
  <si>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</si>
  <si>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</si>
  <si>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</si>
  <si>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</si>
  <si>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</si>
  <si>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</si>
  <si>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</si>
  <si>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</si>
  <si>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</si>
  <si>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</si>
  <si>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</si>
  <si>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</si>
  <si>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</si>
  <si>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</si>
  <si>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</si>
  <si>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</si>
  <si>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</si>
  <si>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</si>
  <si>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</si>
  <si>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</si>
  <si>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</si>
  <si>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</si>
  <si>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</si>
  <si>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</si>
  <si>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</si>
  <si>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</si>
  <si>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</si>
  <si>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</si>
  <si>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</si>
  <si>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</si>
  <si>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</si>
  <si>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</si>
  <si>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</si>
  <si>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</si>
  <si>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</si>
  <si>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</si>
  <si>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</si>
  <si>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</si>
  <si>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</si>
  <si>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</si>
  <si>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</si>
  <si>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</si>
  <si>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</si>
  <si>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</si>
  <si>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</si>
  <si>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</si>
  <si>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</si>
  <si>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</si>
  <si>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</si>
  <si>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</si>
  <si>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</si>
  <si>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</si>
  <si>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</si>
  <si>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</si>
  <si>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</si>
  <si>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</si>
  <si>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</si>
  <si>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</si>
  <si>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</si>
  <si>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</si>
  <si>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</si>
  <si>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</si>
  <si>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</si>
  <si>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</si>
  <si>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</si>
  <si>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</si>
  <si>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</si>
  <si>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</si>
  <si>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</si>
  <si>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</si>
  <si>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</si>
  <si>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</si>
  <si>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</si>
  <si>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</si>
  <si>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</si>
  <si>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</si>
  <si>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</si>
  <si>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</si>
  <si>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</si>
  <si>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</si>
  <si>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</si>
  <si>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</si>
  <si>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</si>
  <si>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</si>
  <si>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</si>
  <si>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</si>
  <si>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</si>
  <si>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</si>
  <si>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</si>
  <si>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</si>
  <si>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</si>
  <si>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</si>
  <si>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</si>
  <si>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</si>
  <si>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</si>
  <si>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</si>
  <si>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</si>
  <si>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</si>
  <si>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</si>
  <si>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</si>
  <si>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</si>
  <si>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</si>
  <si>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</si>
  <si>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</si>
  <si>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</si>
  <si>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</si>
  <si>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</si>
  <si>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</si>
  <si>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</si>
  <si>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</si>
  <si>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</si>
  <si>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</si>
  <si>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</si>
  <si>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</si>
  <si>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</si>
  <si>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</si>
  <si>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</si>
  <si>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</si>
  <si>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</si>
  <si>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</si>
  <si>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</si>
  <si>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</si>
  <si>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</si>
  <si>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</si>
  <si>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</si>
  <si>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</si>
  <si>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</si>
  <si>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</si>
  <si>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</si>
  <si>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</si>
  <si>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</si>
  <si>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</si>
  <si>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</si>
  <si>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</si>
  <si>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</si>
  <si>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</si>
  <si>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</si>
  <si>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</si>
  <si>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</si>
  <si>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</si>
  <si>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</si>
  <si>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</si>
  <si>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</si>
  <si>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</si>
  <si>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</si>
  <si>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</si>
  <si>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</si>
  <si>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</si>
  <si>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</si>
  <si>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</si>
  <si>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</si>
  <si>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</si>
  <si>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</si>
  <si>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</si>
  <si>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</si>
  <si>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</si>
  <si>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</si>
  <si>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</si>
  <si>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</si>
  <si>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</si>
  <si>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</si>
  <si>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</si>
  <si>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</si>
  <si>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</si>
  <si>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</si>
  <si>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</si>
  <si>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</si>
  <si>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</si>
  <si>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</si>
  <si>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</si>
  <si>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</si>
  <si>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</si>
  <si>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</si>
  <si>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</si>
  <si>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</si>
  <si>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</si>
  <si>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</si>
  <si>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</si>
  <si>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</si>
  <si>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</si>
  <si>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</si>
  <si>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</si>
  <si>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</si>
  <si>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</si>
  <si>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</si>
  <si>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</si>
  <si>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</si>
  <si>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</si>
  <si>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</si>
  <si>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</si>
  <si>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</si>
  <si>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</si>
  <si>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</si>
  <si>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</si>
  <si>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</si>
  <si>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</si>
  <si>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</si>
  <si>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</si>
  <si>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</si>
  <si>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</si>
  <si>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</si>
  <si>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</si>
  <si>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</si>
  <si>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</si>
  <si>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</si>
  <si>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</si>
  <si>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</si>
  <si>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</si>
  <si>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</si>
  <si>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</si>
  <si>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</si>
  <si>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</si>
  <si>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</si>
  <si>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</si>
  <si>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</si>
  <si>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</si>
  <si>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</si>
  <si>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</si>
  <si>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</si>
  <si>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</si>
  <si>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</si>
  <si>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</si>
  <si>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</si>
  <si>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</si>
  <si>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</si>
  <si>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</si>
  <si>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</si>
  <si>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</si>
  <si>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</si>
  <si>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</si>
  <si>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</si>
  <si>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</si>
  <si>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</si>
  <si>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</si>
  <si>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</si>
  <si>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</si>
  <si>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</si>
  <si>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</si>
  <si>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</si>
  <si>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</si>
  <si>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</si>
  <si>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</si>
  <si>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</si>
  <si>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</si>
  <si>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</si>
  <si>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</si>
  <si>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</si>
  <si>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</si>
  <si>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</si>
  <si>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</si>
  <si>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</si>
  <si>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</si>
  <si>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</si>
  <si>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</si>
  <si>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</si>
  <si>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</si>
  <si>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</si>
  <si>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</si>
  <si>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</si>
  <si>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</si>
  <si>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</si>
  <si>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</si>
  <si>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</si>
  <si>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</si>
  <si>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</si>
  <si>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</si>
  <si>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</si>
  <si>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</si>
  <si>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</si>
  <si>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</si>
  <si>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</si>
  <si>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</si>
  <si>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</si>
  <si>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</si>
  <si>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</si>
  <si>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</si>
  <si>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</si>
  <si>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</si>
  <si>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</si>
  <si>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</si>
  <si>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</si>
  <si>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</si>
  <si>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</si>
  <si>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</si>
  <si>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</si>
  <si>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</si>
  <si>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</si>
  <si>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</si>
  <si>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</si>
  <si>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</si>
  <si>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</si>
  <si>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</si>
  <si>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</si>
  <si>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</si>
  <si>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</si>
  <si>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</si>
  <si>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</si>
  <si>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</si>
  <si>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</si>
  <si>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</si>
  <si>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</si>
  <si>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</si>
  <si>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</si>
  <si>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</si>
  <si>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</si>
  <si>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</si>
  <si>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</si>
  <si>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</si>
  <si>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</si>
  <si>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</si>
  <si>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</si>
  <si>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</si>
  <si>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</si>
  <si>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</si>
  <si>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</si>
  <si>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</si>
  <si>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</si>
  <si>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</si>
  <si>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</si>
  <si>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</si>
  <si>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</si>
  <si>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</si>
  <si>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</si>
  <si>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</si>
  <si>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</si>
  <si>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</si>
  <si>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</si>
  <si>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</si>
  <si>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</si>
  <si>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</si>
  <si>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</si>
  <si>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</si>
  <si>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</si>
  <si>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</si>
  <si>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</si>
  <si>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</si>
  <si>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</si>
  <si>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</si>
  <si>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</si>
  <si>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</si>
  <si>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</si>
  <si>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</si>
  <si>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</si>
  <si>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</si>
  <si>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</si>
  <si>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</si>
  <si>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</si>
  <si>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</si>
  <si>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</si>
  <si>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</si>
  <si>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</si>
  <si>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</si>
  <si>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</si>
  <si>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</si>
  <si>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</si>
  <si>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</si>
  <si>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</si>
  <si>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</si>
  <si>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</si>
  <si>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</si>
  <si>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</si>
  <si>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</si>
  <si>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</si>
  <si>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</si>
  <si>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</si>
  <si>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</si>
  <si>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</si>
  <si>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</si>
  <si>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</si>
  <si>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</si>
  <si>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</si>
  <si>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</si>
  <si>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</si>
  <si>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</si>
  <si>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</si>
  <si>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</si>
  <si>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</si>
  <si>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</si>
  <si>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</si>
  <si>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</si>
  <si>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</si>
  <si>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</si>
  <si>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</si>
  <si>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</si>
  <si>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</si>
  <si>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</si>
  <si>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</si>
  <si>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</si>
  <si>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</si>
  <si>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</si>
  <si>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</si>
  <si>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</si>
  <si>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</si>
  <si>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</si>
  <si>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</si>
  <si>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</si>
  <si>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</si>
  <si>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</si>
  <si>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</si>
  <si>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</si>
  <si>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</si>
  <si>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</si>
  <si>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</si>
  <si>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</si>
  <si>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</si>
  <si>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</si>
  <si>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</si>
  <si>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</si>
  <si>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</si>
  <si>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</si>
  <si>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</si>
  <si>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</si>
  <si>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</si>
  <si>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</si>
  <si>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</si>
  <si>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</si>
  <si>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</si>
  <si>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</si>
  <si>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</si>
  <si>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</si>
  <si>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</si>
  <si>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</si>
  <si>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</si>
  <si>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</si>
  <si>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</si>
  <si>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</si>
  <si>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</si>
  <si>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</si>
  <si>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</si>
  <si>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</si>
  <si>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</si>
  <si>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</si>
  <si>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</si>
  <si>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</si>
  <si>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</si>
  <si>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</si>
  <si>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</si>
  <si>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</si>
  <si>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</si>
  <si>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</si>
  <si>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</si>
  <si>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</si>
  <si>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</si>
  <si>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</si>
  <si>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</si>
  <si>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</si>
  <si>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</si>
  <si>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</si>
  <si>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</si>
  <si>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</si>
  <si>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</si>
  <si>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</si>
  <si>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</si>
  <si>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</si>
  <si>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</si>
  <si>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</si>
  <si>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</si>
  <si>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</si>
  <si>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</si>
  <si>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</si>
  <si>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</si>
  <si>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</si>
  <si>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</si>
  <si>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</si>
  <si>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</si>
  <si>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</si>
  <si>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</si>
  <si>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</si>
  <si>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</si>
  <si>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</si>
  <si>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</si>
  <si>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</si>
  <si>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</si>
  <si>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</si>
  <si>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</si>
  <si>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</si>
  <si>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</si>
  <si>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</si>
  <si>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</si>
  <si>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</si>
  <si>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</si>
  <si>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</si>
  <si>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</si>
  <si>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</si>
  <si>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</si>
  <si>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</si>
  <si>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</si>
  <si>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</si>
  <si>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</si>
  <si>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</si>
  <si>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</si>
  <si>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</si>
  <si>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</si>
  <si>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</si>
  <si>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</si>
  <si>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</si>
  <si>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</si>
  <si>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</si>
  <si>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</si>
  <si>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</si>
  <si>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</si>
  <si>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</si>
  <si>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</si>
  <si>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</si>
  <si>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</si>
  <si>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</si>
  <si>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</si>
  <si>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</si>
  <si>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</si>
  <si>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</si>
  <si>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</si>
  <si>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</si>
  <si>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</si>
  <si>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</si>
  <si>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</si>
  <si>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</si>
  <si>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</si>
  <si>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</si>
  <si>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</si>
  <si>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</si>
  <si>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</si>
  <si>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</si>
  <si>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</si>
  <si>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</si>
  <si>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</si>
  <si>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</si>
  <si>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</si>
  <si>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</si>
  <si>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</si>
  <si>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</si>
  <si>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</si>
  <si>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</si>
  <si>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</si>
  <si>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</si>
  <si>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</si>
  <si>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</si>
  <si>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</si>
  <si>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</si>
  <si>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</si>
  <si>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</si>
  <si>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</si>
  <si>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</si>
  <si>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</si>
  <si>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</si>
  <si>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</si>
  <si>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</si>
  <si>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</si>
  <si>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</si>
  <si>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</si>
  <si>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</si>
  <si>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</si>
  <si>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</si>
  <si>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</si>
  <si>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</si>
  <si>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</si>
  <si>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</si>
  <si>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</si>
  <si>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</si>
  <si>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</si>
  <si>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</si>
  <si>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</si>
  <si>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</si>
  <si>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</si>
  <si>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</si>
  <si>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</si>
  <si>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</si>
  <si>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</si>
  <si>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</si>
  <si>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</si>
  <si>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</si>
  <si>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</si>
  <si>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</si>
  <si>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</si>
  <si>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</si>
  <si>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</si>
  <si>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</si>
  <si>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</si>
  <si>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</si>
  <si>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</si>
  <si>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</si>
  <si>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</si>
  <si>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</si>
  <si>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</si>
  <si>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</si>
  <si>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</si>
  <si>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</si>
  <si>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</si>
  <si>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</si>
  <si>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</si>
  <si>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</si>
  <si>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</si>
  <si>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</si>
  <si>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</si>
  <si>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</si>
  <si>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</si>
  <si>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</si>
  <si>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</si>
  <si>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</si>
  <si>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</si>
  <si>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</si>
  <si>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</si>
  <si>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</si>
  <si>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</si>
  <si>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</si>
  <si>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</si>
  <si>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</si>
  <si>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</si>
  <si>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</si>
  <si>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</si>
  <si>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</si>
  <si>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</si>
  <si>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</si>
  <si>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</si>
  <si>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</si>
  <si>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</si>
  <si>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</si>
  <si>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</si>
  <si>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</si>
  <si>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</si>
  <si>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</si>
  <si>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</si>
  <si>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</si>
  <si>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</si>
  <si>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</si>
  <si>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</si>
  <si>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</si>
  <si>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</si>
  <si>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</si>
  <si>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</si>
  <si>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</si>
  <si>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</si>
  <si>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</si>
  <si>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</si>
  <si>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</si>
  <si>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</si>
  <si>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</si>
  <si>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</si>
  <si>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</si>
  <si>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</si>
  <si>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</si>
  <si>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</si>
  <si>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</si>
  <si>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</si>
  <si>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</si>
  <si>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</si>
  <si>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</si>
  <si>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</si>
  <si>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</si>
  <si>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</si>
  <si>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</si>
  <si>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</si>
  <si>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</si>
  <si>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</si>
  <si>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</si>
  <si>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</si>
  <si>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</si>
  <si>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</si>
  <si>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</si>
  <si>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</si>
  <si>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</si>
  <si>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</si>
  <si>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</si>
  <si>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</si>
  <si>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</si>
  <si>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</si>
  <si>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</si>
  <si>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</si>
  <si>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</si>
  <si>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</si>
  <si>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</si>
  <si>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</si>
  <si>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</si>
  <si>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</si>
  <si>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</si>
  <si>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</si>
  <si>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</si>
  <si>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</si>
  <si>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</si>
  <si>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</si>
  <si>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</si>
  <si>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</si>
  <si>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</si>
  <si>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</si>
  <si>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</si>
  <si>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</si>
  <si>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</si>
  <si>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</si>
  <si>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</si>
  <si>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</si>
  <si>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</si>
  <si>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</si>
  <si>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</si>
  <si>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</si>
  <si>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</si>
  <si>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</si>
  <si>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</si>
  <si>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</si>
  <si>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</si>
  <si>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</si>
  <si>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</si>
  <si>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</si>
  <si>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</si>
  <si>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</si>
  <si>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</si>
  <si>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</si>
  <si>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</si>
  <si>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</si>
  <si>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</si>
  <si>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</si>
  <si>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</si>
  <si>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</si>
  <si>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</si>
  <si>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</si>
  <si>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</si>
  <si>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</si>
  <si>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</si>
  <si>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</si>
  <si>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</si>
  <si>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</si>
  <si>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</si>
  <si>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</si>
  <si>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</si>
  <si>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</si>
  <si>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</si>
  <si>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</si>
  <si>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</si>
  <si>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</si>
  <si>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</si>
  <si>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</si>
  <si>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</si>
  <si>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</si>
  <si>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</si>
  <si>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</si>
  <si>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</si>
  <si>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</si>
  <si>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</si>
  <si>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</si>
  <si>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</si>
  <si>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</si>
  <si>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</si>
  <si>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</si>
  <si>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</si>
  <si>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</si>
  <si>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</si>
  <si>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</si>
  <si>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</si>
  <si>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</si>
  <si>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</si>
  <si>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</si>
  <si>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</si>
  <si>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</si>
  <si>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</si>
  <si>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</si>
  <si>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</si>
  <si>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</si>
  <si>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</si>
  <si>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</si>
  <si>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</si>
  <si>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</si>
  <si>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</si>
  <si>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</si>
  <si>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</si>
  <si>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</si>
  <si>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</si>
  <si>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</si>
  <si>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</si>
  <si>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</si>
  <si>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</si>
  <si>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</si>
  <si>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</si>
  <si>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</si>
  <si>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</si>
  <si>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</si>
  <si>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</si>
  <si>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</si>
  <si>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</si>
  <si>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</si>
  <si>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</si>
  <si>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</si>
  <si>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</si>
  <si>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</si>
  <si>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</si>
  <si>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</si>
  <si>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</si>
  <si>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</si>
  <si>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</si>
  <si>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</si>
  <si>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</si>
  <si>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</si>
  <si>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</si>
  <si>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</si>
  <si>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</si>
  <si>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</si>
  <si>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</si>
  <si>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</si>
  <si>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</si>
  <si>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</si>
  <si>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</si>
  <si>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</si>
  <si>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</si>
  <si>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</si>
  <si>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</si>
  <si>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</si>
  <si>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</si>
  <si>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</si>
  <si>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</si>
  <si>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</si>
  <si>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</si>
  <si>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</si>
  <si>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</si>
  <si>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</si>
  <si>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</si>
  <si>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</si>
  <si>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</si>
  <si>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</si>
  <si>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</si>
  <si>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</si>
  <si>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</si>
  <si>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</si>
  <si>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</si>
  <si>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</si>
  <si>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</si>
  <si>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</si>
  <si>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</si>
  <si>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</si>
  <si>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</si>
  <si>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</si>
  <si>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</si>
  <si>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</si>
  <si>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</si>
  <si>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</si>
  <si>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</si>
  <si>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</si>
  <si>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</si>
  <si>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</si>
  <si>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</si>
  <si>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</si>
  <si>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</si>
  <si>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</si>
  <si>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</si>
  <si>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</si>
  <si>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</si>
  <si>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</si>
  <si>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</si>
  <si>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</si>
  <si>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</si>
  <si>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</si>
  <si>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</si>
  <si>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</si>
  <si>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</si>
  <si>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</si>
  <si>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</si>
  <si>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</si>
  <si>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</si>
  <si>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</si>
  <si>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</si>
  <si>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</si>
  <si>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</si>
  <si>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</si>
  <si>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</si>
  <si>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</si>
  <si>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</si>
  <si>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</si>
  <si>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</si>
  <si>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</si>
  <si>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</si>
  <si>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</si>
  <si>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</si>
  <si>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</si>
  <si>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</si>
  <si>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</si>
  <si>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</si>
  <si>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</si>
  <si>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</si>
  <si>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</si>
  <si>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</si>
  <si>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</si>
  <si>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</si>
  <si>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</si>
  <si>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</si>
  <si>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</si>
  <si>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</si>
  <si>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</si>
  <si>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</si>
  <si>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</si>
  <si>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</si>
  <si>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</si>
  <si>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</si>
  <si>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</si>
  <si>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</si>
  <si>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</si>
  <si>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</si>
  <si>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</si>
  <si>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</si>
  <si>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</si>
  <si>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</si>
  <si>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</si>
  <si>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</si>
  <si>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</si>
  <si>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</si>
  <si>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</si>
  <si>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</si>
  <si>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</si>
  <si>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</si>
  <si>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</si>
  <si>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</si>
  <si>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</si>
  <si>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</si>
  <si>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</si>
  <si>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</si>
  <si>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</si>
  <si>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</si>
  <si>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</si>
  <si>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</si>
  <si>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</si>
  <si>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</si>
  <si>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</si>
  <si>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</si>
  <si>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</si>
  <si>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</si>
  <si>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</si>
  <si>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</si>
  <si>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</si>
  <si>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</si>
  <si>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</si>
  <si>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</si>
  <si>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</si>
  <si>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</si>
  <si>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</si>
  <si>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</si>
  <si>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</si>
  <si>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</si>
  <si>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</si>
  <si>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</si>
  <si>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</si>
  <si>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</si>
  <si>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</si>
  <si>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</si>
  <si>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</si>
  <si>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</si>
  <si>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</si>
  <si>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</si>
  <si>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</si>
  <si>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</si>
  <si>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</si>
  <si>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</si>
  <si>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</si>
  <si>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</si>
  <si>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</si>
  <si>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</si>
  <si>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</si>
  <si>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</si>
  <si>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</si>
  <si>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</si>
  <si>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</si>
  <si>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</si>
  <si>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</si>
  <si>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</si>
  <si>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</si>
  <si>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</si>
  <si>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</si>
  <si>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</si>
  <si>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</si>
  <si>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</si>
  <si>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</si>
  <si>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</si>
  <si>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</si>
  <si>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</si>
  <si>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</si>
  <si>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</si>
  <si>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</si>
  <si>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</si>
  <si>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</si>
  <si>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</si>
  <si>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</si>
  <si>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</si>
  <si>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</si>
  <si>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</si>
  <si>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</si>
  <si>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</si>
  <si>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</si>
  <si>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</si>
  <si>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</si>
  <si>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</si>
  <si>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</si>
  <si>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</si>
  <si>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</si>
  <si>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</si>
  <si>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</si>
  <si>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</si>
  <si>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</si>
  <si>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</si>
  <si>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</si>
  <si>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</si>
  <si>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</si>
  <si>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</si>
  <si>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</si>
  <si>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</si>
  <si>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</si>
  <si>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</si>
  <si>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</si>
  <si>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</si>
  <si>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</si>
  <si>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</si>
  <si>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</si>
  <si>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</si>
  <si>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</si>
  <si>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</si>
  <si>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</si>
  <si>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</si>
  <si>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</si>
  <si>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</si>
  <si>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</si>
  <si>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</si>
  <si>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</si>
  <si>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</si>
  <si>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</si>
  <si>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</si>
  <si>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</si>
  <si>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</si>
  <si>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</si>
  <si>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</si>
  <si>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</si>
  <si>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</si>
  <si>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</si>
  <si>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</si>
  <si>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</si>
  <si>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</si>
  <si>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</si>
  <si>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</si>
  <si>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</si>
  <si>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</si>
  <si>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</si>
  <si>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</si>
  <si>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</si>
  <si>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</si>
  <si>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</si>
  <si>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</si>
  <si>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</si>
  <si>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</si>
  <si>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</si>
  <si>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</si>
  <si>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</si>
  <si>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</si>
  <si>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</si>
  <si>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</si>
  <si>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</si>
  <si>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</si>
  <si>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</si>
  <si>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</si>
  <si>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</si>
  <si>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</si>
  <si>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</si>
  <si>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</si>
  <si>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</si>
  <si>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</si>
  <si>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</si>
  <si>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</si>
  <si>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</si>
  <si>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</si>
  <si>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</si>
  <si>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</si>
  <si>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</si>
  <si>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</si>
  <si>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</si>
  <si>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</si>
  <si>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</si>
  <si>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</si>
  <si>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</si>
  <si>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</si>
  <si>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</si>
  <si>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</si>
  <si>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</si>
  <si>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</si>
  <si>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</si>
  <si>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</si>
  <si>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</si>
  <si>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</si>
  <si>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</si>
  <si>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</si>
  <si>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</si>
  <si>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</si>
  <si>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</si>
  <si>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</si>
  <si>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</si>
  <si>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</si>
  <si>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</si>
  <si>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</si>
  <si>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</si>
  <si>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</si>
  <si>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</si>
  <si>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</si>
  <si>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</si>
  <si>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</si>
  <si>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</si>
  <si>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</si>
  <si>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</si>
  <si>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</si>
  <si>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</si>
  <si>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</si>
  <si>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</si>
  <si>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</si>
  <si>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</si>
  <si>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</si>
  <si>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</si>
  <si>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</si>
  <si>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</si>
  <si>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</si>
  <si>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</si>
  <si>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</si>
  <si>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</si>
  <si>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</si>
  <si>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</si>
  <si>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</si>
  <si>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</si>
  <si>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</si>
  <si>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</si>
  <si>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</si>
  <si>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</si>
  <si>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</si>
  <si>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</si>
  <si>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</si>
  <si>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</si>
  <si>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</si>
  <si>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</si>
  <si>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</si>
  <si>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</si>
  <si>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</si>
  <si>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</si>
  <si>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</si>
  <si>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</si>
  <si>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</si>
  <si>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</si>
  <si>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</si>
  <si>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</si>
  <si>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</si>
  <si>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</si>
  <si>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</si>
  <si>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</si>
  <si>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</si>
  <si>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</si>
  <si>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</si>
  <si>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</si>
  <si>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</si>
  <si>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</si>
  <si>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</si>
  <si>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</si>
  <si>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</si>
  <si>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</si>
  <si>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</si>
  <si>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</si>
  <si>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</si>
  <si>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</si>
  <si>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</si>
  <si>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</si>
  <si>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</si>
  <si>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</si>
  <si>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</si>
  <si>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</si>
  <si>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</si>
  <si>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</si>
  <si>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</si>
  <si>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</si>
  <si>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</si>
  <si>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</si>
  <si>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</si>
  <si>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</si>
  <si>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</si>
  <si>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</si>
  <si>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</si>
  <si>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</si>
  <si>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</si>
  <si>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</si>
  <si>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</si>
  <si>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</si>
  <si>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</si>
  <si>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</si>
  <si>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</si>
  <si>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</si>
  <si>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</si>
  <si>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</si>
  <si>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</si>
  <si>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</si>
  <si>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</si>
  <si>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</si>
  <si>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</si>
  <si>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</si>
  <si>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</si>
  <si>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</si>
  <si>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</si>
  <si>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</si>
  <si>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</si>
  <si>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</si>
  <si>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</si>
  <si>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</si>
  <si>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</si>
  <si>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</si>
  <si>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</si>
  <si>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</si>
  <si>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</si>
  <si>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</si>
  <si>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</si>
  <si>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</si>
  <si>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</si>
  <si>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</si>
  <si>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</si>
  <si>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</si>
  <si>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</si>
  <si>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</si>
  <si>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</si>
  <si>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</si>
  <si>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</si>
  <si>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</si>
  <si>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</si>
  <si>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</si>
  <si>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</si>
  <si>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</si>
  <si>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</si>
  <si>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</si>
  <si>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</si>
  <si>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</si>
  <si>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</si>
  <si>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</si>
  <si>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</si>
  <si>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</si>
  <si>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</si>
  <si>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</si>
  <si>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</si>
  <si>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</si>
  <si>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</si>
  <si>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</si>
  <si>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</si>
  <si>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</si>
  <si>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</si>
  <si>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</si>
  <si>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</si>
  <si>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</si>
  <si>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</si>
  <si>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</si>
  <si>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</si>
  <si>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</si>
  <si>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</si>
  <si>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</si>
  <si>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</si>
  <si>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</si>
  <si>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</si>
  <si>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</si>
  <si>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</si>
  <si>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</si>
  <si>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</si>
  <si>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</si>
  <si>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</si>
  <si>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</si>
  <si>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</si>
  <si>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</si>
  <si>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</si>
  <si>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</si>
  <si>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</si>
  <si>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</si>
  <si>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</si>
  <si>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</si>
  <si>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</si>
  <si>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</si>
  <si>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</si>
  <si>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</si>
  <si>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</si>
  <si>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</si>
  <si>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</si>
  <si>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</si>
  <si>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</si>
  <si>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</si>
  <si>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</si>
  <si>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</si>
  <si>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</si>
  <si>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</si>
  <si>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</si>
  <si>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</si>
  <si>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</si>
  <si>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</si>
  <si>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</si>
  <si>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</si>
  <si>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</si>
  <si>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</si>
  <si>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</si>
  <si>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</si>
  <si>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</si>
  <si>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</si>
  <si>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</si>
  <si>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</si>
  <si>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</si>
  <si>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</si>
  <si>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</si>
  <si>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</si>
  <si>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</si>
  <si>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</si>
  <si>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</si>
  <si>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</si>
  <si>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</si>
  <si>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</si>
  <si>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</si>
  <si>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</si>
  <si>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</si>
  <si>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</si>
  <si>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</si>
  <si>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</si>
  <si>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</si>
  <si>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</si>
  <si>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</si>
  <si>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</si>
  <si>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</si>
  <si>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</si>
  <si>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</si>
  <si>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</si>
  <si>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</si>
  <si>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</si>
  <si>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</si>
  <si>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</si>
  <si>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</si>
  <si>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</si>
  <si>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</si>
  <si>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</si>
  <si>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</si>
  <si>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</si>
  <si>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</si>
  <si>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</si>
  <si>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</si>
  <si>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</si>
  <si>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</si>
  <si>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</si>
  <si>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</si>
  <si>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</si>
  <si>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</si>
  <si>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</si>
  <si>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</si>
  <si>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</si>
  <si>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</si>
  <si>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</si>
  <si>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</si>
  <si>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</si>
  <si>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</si>
  <si>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</si>
  <si>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</si>
  <si>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</si>
  <si>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</si>
  <si>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</si>
  <si>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</si>
  <si>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</si>
  <si>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</si>
  <si>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</si>
  <si>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</si>
  <si>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</si>
  <si>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</si>
  <si>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</si>
  <si>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</si>
  <si>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</si>
  <si>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</si>
  <si>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</si>
  <si>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</si>
  <si>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</si>
  <si>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</si>
  <si>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</si>
  <si>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</si>
  <si>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</si>
  <si>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</si>
  <si>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</si>
  <si>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</si>
  <si>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</si>
  <si>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</si>
  <si>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</si>
  <si>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</si>
  <si>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</si>
  <si>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</si>
  <si>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</si>
  <si>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</si>
  <si>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</si>
  <si>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</si>
  <si>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</si>
  <si>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</si>
  <si>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</si>
  <si>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</si>
  <si>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</si>
  <si>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</si>
  <si>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</si>
  <si>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</si>
  <si>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</si>
  <si>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</si>
  <si>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</si>
  <si>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</si>
  <si>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</si>
  <si>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</si>
  <si>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</si>
  <si>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</si>
  <si>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</si>
  <si>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</si>
  <si>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</si>
  <si>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</si>
  <si>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</si>
  <si>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</si>
  <si>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</si>
  <si>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</si>
  <si>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</si>
  <si>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</si>
  <si>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</si>
  <si>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</si>
  <si>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</si>
  <si>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</si>
  <si>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</si>
  <si>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</si>
  <si>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</si>
  <si>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</si>
  <si>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</si>
  <si>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</si>
  <si>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</si>
  <si>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</si>
  <si>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</si>
  <si>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</si>
  <si>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</si>
  <si>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</si>
  <si>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</si>
  <si>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</si>
  <si>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</si>
  <si>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</si>
  <si>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</si>
  <si>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</si>
  <si>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</si>
  <si>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</si>
  <si>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</si>
  <si>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</si>
  <si>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</si>
  <si>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</si>
  <si>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</si>
  <si>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</si>
  <si>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</si>
  <si>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</si>
  <si>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</si>
  <si>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</si>
  <si>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</si>
  <si>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</si>
  <si>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</si>
  <si>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</si>
  <si>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</si>
  <si>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</si>
  <si>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</si>
  <si>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</si>
  <si>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</si>
  <si>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</si>
  <si>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</si>
  <si>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</si>
  <si>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</si>
  <si>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</si>
  <si>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</si>
  <si>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</si>
  <si>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</si>
  <si>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</si>
  <si>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</si>
  <si>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</si>
  <si>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</si>
  <si>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</si>
  <si>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</si>
  <si>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</si>
  <si>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</si>
  <si>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</si>
  <si>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</si>
  <si>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</si>
  <si>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</si>
  <si>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</si>
  <si>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</si>
  <si>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</si>
  <si>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</si>
  <si>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</si>
  <si>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</si>
  <si>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</si>
  <si>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</si>
  <si>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</si>
  <si>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</si>
  <si>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</si>
  <si>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</si>
  <si>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</si>
  <si>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</si>
  <si>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</si>
  <si>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</si>
  <si>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</si>
  <si>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</si>
  <si>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</si>
  <si>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</si>
  <si>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</si>
  <si>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</si>
  <si>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</si>
  <si>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</si>
  <si>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</si>
  <si>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</si>
  <si>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</si>
  <si>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</si>
  <si>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</si>
  <si>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</si>
  <si>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</si>
  <si>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</si>
  <si>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</si>
  <si>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</si>
  <si>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</si>
  <si>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</si>
  <si>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</si>
  <si>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</si>
  <si>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</si>
  <si>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</si>
  <si>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</si>
  <si>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</si>
  <si>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</si>
  <si>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</si>
  <si>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</si>
  <si>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</si>
  <si>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</si>
  <si>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</si>
  <si>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</si>
  <si>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</si>
  <si>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</si>
  <si>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</si>
  <si>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</si>
  <si>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</si>
  <si>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</si>
  <si>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</si>
  <si>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</si>
  <si>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</si>
  <si>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</si>
  <si>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</si>
  <si>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</si>
  <si>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</si>
  <si>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</si>
  <si>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</si>
  <si>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</si>
  <si>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</si>
  <si>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</si>
  <si>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</si>
  <si>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</si>
  <si>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</si>
  <si>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</si>
  <si>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</si>
  <si>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</si>
  <si>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</si>
  <si>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</si>
  <si>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</si>
  <si>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</si>
  <si>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</si>
  <si>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</si>
  <si>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</si>
  <si>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</si>
  <si>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</si>
  <si>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</si>
  <si>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</si>
  <si>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</si>
  <si>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</si>
  <si>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</si>
  <si>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</si>
  <si>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</si>
  <si>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</si>
  <si>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</si>
  <si>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</si>
  <si>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</si>
  <si>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</si>
  <si>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</si>
  <si>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</si>
  <si>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</si>
  <si>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</si>
  <si>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</si>
  <si>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</si>
  <si>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</si>
  <si>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</si>
  <si>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</si>
  <si>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</si>
  <si>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</si>
  <si>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</si>
  <si>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</si>
  <si>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</si>
  <si>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</si>
  <si>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</si>
  <si>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</si>
  <si>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</si>
  <si>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</si>
  <si>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</si>
  <si>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</si>
  <si>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</si>
  <si>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</si>
  <si>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</si>
  <si>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</si>
  <si>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</si>
  <si>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</si>
  <si>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</si>
  <si>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</si>
  <si>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</si>
  <si>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</si>
  <si>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</si>
  <si>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</si>
  <si>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</si>
  <si>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</si>
  <si>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</si>
  <si>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</si>
  <si>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</si>
  <si>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</si>
  <si>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</si>
  <si>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</si>
  <si>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</si>
  <si>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</si>
  <si>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</si>
  <si>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</si>
  <si>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</si>
  <si>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</si>
  <si>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</si>
  <si>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</si>
  <si>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</si>
  <si>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</si>
  <si>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</si>
  <si>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</si>
  <si>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</si>
  <si>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</si>
  <si>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</si>
  <si>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</si>
  <si>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</si>
  <si>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</si>
  <si>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</si>
  <si>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</si>
  <si>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</si>
  <si>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</si>
  <si>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</si>
  <si>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</si>
  <si>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</si>
  <si>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</si>
  <si>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</si>
  <si>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</si>
  <si>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</si>
  <si>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</si>
  <si>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</si>
  <si>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</si>
  <si>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</si>
  <si>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</si>
  <si>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</si>
  <si>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</si>
  <si>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</si>
  <si>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</si>
  <si>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</si>
  <si>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</si>
  <si>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</si>
  <si>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</si>
  <si>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</si>
  <si>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</si>
  <si>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</si>
  <si>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</si>
  <si>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</si>
  <si>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</si>
  <si>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</si>
  <si>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</si>
  <si>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</si>
  <si>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</si>
  <si>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</si>
  <si>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</si>
  <si>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</si>
  <si>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</si>
  <si>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</si>
  <si>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</si>
  <si>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</si>
  <si>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</si>
  <si>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</si>
  <si>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</si>
  <si>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</si>
  <si>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</si>
  <si>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</si>
  <si>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</si>
  <si>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</si>
  <si>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</si>
  <si>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</si>
  <si>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</si>
  <si>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</si>
  <si>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</si>
  <si>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</si>
  <si>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</si>
  <si>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</si>
  <si>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</si>
  <si>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</si>
  <si>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</si>
  <si>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</si>
  <si>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</si>
  <si>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</si>
  <si>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</si>
  <si>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</si>
  <si>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</si>
  <si>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</si>
  <si>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</si>
  <si>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</si>
  <si>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</si>
  <si>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</si>
  <si>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</si>
  <si>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</si>
  <si>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</si>
  <si>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</si>
  <si>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</si>
  <si>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</si>
  <si>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</si>
  <si>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</si>
  <si>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</si>
  <si>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</si>
  <si>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</si>
  <si>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</si>
  <si>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</si>
  <si>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</si>
  <si>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</si>
  <si>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</si>
  <si>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</si>
  <si>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</si>
  <si>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</si>
  <si>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</si>
  <si>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</si>
  <si>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</si>
  <si>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</si>
  <si>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</si>
  <si>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</si>
  <si>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</si>
  <si>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</si>
  <si>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</si>
  <si>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</si>
  <si>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</si>
  <si>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</si>
  <si>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</si>
  <si>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</si>
  <si>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</si>
  <si>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</si>
  <si>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</si>
  <si>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</si>
  <si>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</si>
  <si>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</si>
  <si>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</si>
  <si>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</si>
  <si>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</si>
  <si>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</si>
  <si>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</si>
  <si>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</si>
  <si>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</si>
  <si>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</si>
  <si>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</si>
  <si>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</si>
  <si>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</si>
  <si>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</si>
  <si>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</si>
  <si>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</si>
  <si>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</si>
  <si>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</si>
  <si>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</si>
  <si>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</si>
  <si>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</si>
  <si>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</si>
  <si>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</si>
  <si>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</si>
  <si>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</si>
  <si>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</si>
  <si>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</si>
  <si>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</si>
  <si>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</si>
  <si>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</si>
  <si>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</si>
  <si>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</si>
  <si>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</si>
  <si>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</si>
  <si>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</si>
  <si>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</si>
  <si>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</si>
  <si>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</si>
  <si>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</si>
  <si>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</si>
  <si>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</si>
  <si>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</si>
  <si>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</si>
  <si>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</si>
  <si>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</si>
  <si>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</si>
  <si>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</si>
  <si>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</si>
  <si>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</si>
  <si>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</si>
  <si>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</si>
  <si>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</si>
  <si>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</si>
  <si>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</si>
  <si>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</si>
  <si>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</si>
  <si>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</si>
  <si>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</si>
  <si>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</si>
  <si>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</si>
  <si>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</si>
  <si>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</si>
  <si>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</si>
  <si>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</si>
  <si>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</si>
  <si>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</si>
  <si>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</si>
  <si>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</si>
  <si>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</si>
  <si>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</si>
  <si>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</si>
  <si>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</si>
  <si>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</si>
  <si>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</si>
  <si>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</si>
  <si>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</si>
  <si>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</si>
  <si>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</si>
  <si>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</si>
  <si>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</si>
  <si>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</si>
  <si>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</si>
  <si>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</si>
  <si>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</si>
  <si>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</si>
  <si>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</si>
  <si>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</si>
  <si>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</si>
  <si>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</si>
  <si>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</si>
  <si>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</si>
  <si>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</si>
  <si>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</si>
  <si>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</si>
  <si>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</si>
  <si>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</si>
  <si>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</si>
  <si>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</si>
  <si>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</si>
  <si>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</si>
  <si>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</si>
  <si>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</si>
  <si>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</si>
  <si>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</si>
  <si>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</si>
  <si>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</si>
  <si>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</si>
  <si>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</si>
  <si>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</si>
  <si>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</si>
  <si>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</si>
  <si>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</si>
  <si>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</si>
  <si>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</si>
  <si>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</si>
  <si>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</si>
  <si>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</si>
  <si>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</si>
  <si>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</si>
  <si>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</si>
  <si>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</si>
  <si>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</si>
  <si>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</si>
  <si>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</si>
  <si>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</si>
  <si>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</si>
  <si>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</si>
  <si>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</si>
  <si>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</si>
  <si>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</si>
  <si>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</si>
  <si>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</si>
  <si>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</si>
  <si>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</si>
  <si>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</si>
  <si>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</si>
  <si>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</si>
  <si>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</si>
  <si>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</si>
  <si>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</si>
  <si>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</si>
  <si>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</si>
  <si>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</si>
  <si>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</si>
  <si>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</si>
  <si>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</si>
  <si>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</si>
  <si>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</si>
  <si>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</si>
  <si>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</si>
  <si>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</si>
  <si>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</si>
  <si>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</si>
  <si>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</si>
  <si>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</si>
  <si>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</si>
  <si>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</si>
  <si>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</si>
  <si>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</si>
  <si>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</si>
  <si>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</si>
  <si>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</si>
  <si>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</si>
  <si>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</si>
  <si>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</si>
  <si>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</si>
  <si>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</si>
  <si>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</si>
  <si>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</si>
  <si>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</si>
  <si>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</si>
  <si>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</si>
  <si>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</si>
  <si>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</si>
  <si>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</si>
  <si>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</si>
  <si>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</si>
  <si>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</si>
  <si>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</si>
  <si>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</si>
  <si>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</si>
  <si>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</si>
  <si>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</si>
  <si>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</si>
  <si>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</si>
  <si>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</si>
  <si>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</si>
  <si>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</si>
  <si>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</si>
  <si>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</si>
  <si>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</si>
  <si>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</si>
  <si>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</si>
  <si>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</si>
  <si>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</si>
  <si>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</si>
  <si>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</si>
  <si>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</si>
  <si>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</si>
  <si>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</si>
  <si>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</si>
  <si>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</si>
  <si>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</si>
  <si>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</si>
  <si>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</si>
  <si>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</si>
  <si>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</si>
  <si>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</si>
  <si>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</si>
  <si>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</si>
  <si>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</si>
  <si>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</si>
  <si>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</si>
  <si>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</si>
  <si>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</si>
  <si>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</si>
  <si>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</si>
  <si>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</si>
  <si>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</si>
  <si>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</si>
  <si>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</si>
  <si>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</si>
  <si>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</si>
  <si>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</si>
  <si>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</si>
  <si>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</si>
  <si>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</si>
  <si>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</si>
  <si>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</si>
  <si>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</si>
  <si>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</si>
  <si>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</si>
  <si>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</si>
  <si>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</si>
  <si>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</si>
  <si>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</si>
  <si>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</si>
  <si>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</si>
  <si>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</si>
  <si>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</si>
  <si>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</si>
  <si>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</si>
  <si>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</si>
  <si>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</si>
  <si>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</si>
  <si>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</si>
  <si>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</si>
  <si>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</si>
  <si>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</si>
  <si>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</si>
  <si>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</si>
  <si>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</si>
  <si>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</si>
  <si>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</si>
  <si>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</si>
  <si>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</si>
  <si>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</si>
  <si>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</si>
  <si>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</si>
  <si>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</si>
  <si>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</si>
  <si>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</si>
  <si>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</si>
  <si>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</si>
  <si>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</si>
  <si>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</si>
  <si>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</si>
  <si>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</si>
  <si>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</si>
  <si>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</si>
  <si>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</si>
  <si>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</si>
  <si>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</si>
  <si>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</si>
  <si>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</si>
  <si>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</si>
  <si>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</si>
  <si>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</si>
  <si>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</si>
  <si>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</si>
  <si>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</si>
  <si>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</si>
  <si>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</si>
  <si>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</si>
  <si>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</si>
  <si>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</si>
  <si>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</si>
  <si>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</si>
  <si>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</si>
  <si>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</si>
  <si>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</si>
  <si>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</si>
  <si>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</si>
  <si>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</si>
  <si>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</si>
  <si>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</si>
  <si>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</si>
  <si>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</si>
  <si>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</si>
  <si>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</si>
  <si>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</si>
  <si>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</si>
  <si>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</si>
  <si>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</si>
  <si>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</si>
  <si>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</si>
  <si>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</si>
  <si>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</si>
  <si>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</si>
  <si>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</si>
  <si>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</si>
  <si>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</si>
  <si>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</si>
  <si>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</si>
  <si>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</si>
  <si>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</si>
  <si>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</si>
  <si>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</si>
  <si>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</si>
  <si>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</si>
  <si>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</si>
  <si>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</si>
  <si>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</si>
  <si>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</si>
  <si>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</si>
  <si>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</si>
  <si>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</si>
  <si>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</si>
  <si>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</si>
  <si>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</si>
  <si>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</si>
  <si>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</si>
  <si>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</si>
  <si>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</si>
  <si>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</si>
  <si>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</si>
  <si>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</si>
  <si>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</si>
  <si>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</si>
  <si>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</si>
  <si>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</si>
  <si>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</si>
  <si>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</si>
  <si>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</si>
  <si>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</si>
  <si>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</si>
  <si>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</si>
  <si>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</si>
  <si>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</si>
  <si>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</si>
  <si>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</si>
  <si>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</si>
  <si>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</si>
  <si>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</si>
  <si>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</si>
  <si>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</si>
  <si>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</si>
  <si>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</si>
  <si>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</si>
  <si>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</si>
  <si>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</si>
  <si>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</si>
  <si>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</si>
  <si>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</si>
  <si>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</si>
  <si>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</si>
  <si>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</si>
  <si>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</si>
  <si>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</si>
  <si>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</si>
  <si>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</si>
  <si>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</si>
  <si>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</si>
  <si>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</si>
  <si>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</si>
  <si>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</si>
  <si>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</si>
  <si>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</si>
  <si>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</si>
  <si>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</si>
  <si>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</si>
  <si>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</si>
  <si>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</si>
  <si>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</si>
  <si>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</si>
  <si>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</si>
  <si>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</si>
  <si>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</si>
  <si>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</si>
  <si>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</si>
  <si>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</si>
  <si>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</si>
  <si>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</si>
  <si>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</si>
  <si>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</si>
  <si>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</si>
  <si>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</si>
  <si>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</si>
  <si>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</si>
  <si>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</si>
  <si>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</si>
  <si>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</si>
  <si>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</si>
  <si>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</si>
  <si>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</si>
  <si>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</si>
  <si>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</si>
  <si>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</si>
  <si>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</si>
  <si>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</si>
  <si>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</si>
  <si>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</si>
  <si>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</si>
  <si>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</si>
  <si>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</si>
  <si>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</si>
  <si>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</si>
  <si>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</si>
  <si>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</si>
  <si>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</si>
  <si>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</si>
  <si>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</si>
  <si>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</si>
  <si>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</si>
  <si>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</si>
  <si>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</si>
  <si>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</si>
  <si>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</si>
  <si>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</si>
  <si>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</si>
  <si>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</si>
  <si>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</si>
  <si>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</si>
  <si>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</si>
  <si>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</si>
  <si>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</si>
  <si>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</si>
  <si>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</si>
  <si>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</si>
  <si>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</si>
  <si>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</si>
  <si>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</si>
  <si>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</si>
  <si>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</si>
  <si>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</si>
  <si>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</si>
  <si>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</si>
  <si>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</si>
  <si>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</si>
  <si>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</si>
  <si>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</si>
  <si>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</si>
  <si>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</si>
  <si>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</si>
  <si>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</si>
  <si>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</si>
  <si>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</si>
  <si>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</si>
  <si>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</si>
  <si>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</si>
  <si>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</si>
  <si>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</si>
  <si>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</si>
  <si>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</si>
  <si>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</si>
  <si>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</si>
  <si>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</si>
  <si>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</si>
  <si>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</si>
  <si>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</si>
  <si>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</si>
  <si>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</si>
  <si>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</si>
  <si>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</si>
  <si>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</si>
  <si>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</si>
  <si>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</si>
  <si>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</si>
  <si>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</si>
  <si>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</si>
  <si>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</si>
  <si>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</si>
  <si>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</si>
  <si>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</si>
  <si>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</si>
  <si>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</si>
  <si>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</si>
  <si>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</si>
  <si>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</si>
  <si>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</si>
  <si>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</si>
  <si>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</si>
  <si>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</si>
  <si>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</si>
  <si>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</si>
  <si>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</si>
  <si>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</si>
  <si>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</si>
  <si>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</si>
  <si>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</si>
  <si>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</si>
  <si>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</si>
  <si>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</si>
  <si>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</si>
  <si>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</si>
  <si>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</si>
  <si>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</si>
  <si>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</si>
  <si>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</si>
  <si>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</si>
  <si>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</si>
  <si>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</si>
  <si>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</si>
  <si>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</si>
  <si>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</si>
  <si>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</si>
  <si>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</si>
  <si>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</si>
  <si>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</si>
  <si>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</si>
  <si>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</si>
  <si>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</si>
  <si>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</si>
  <si>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</si>
  <si>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</si>
  <si>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</si>
  <si>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</si>
  <si>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</si>
  <si>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</si>
  <si>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</si>
  <si>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</si>
  <si>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</si>
  <si>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</si>
  <si>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</si>
  <si>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</si>
  <si>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</si>
  <si>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</si>
  <si>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</si>
  <si>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</si>
  <si>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</si>
  <si>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</si>
  <si>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</si>
  <si>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</si>
  <si>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</si>
  <si>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</si>
  <si>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</si>
  <si>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</si>
  <si>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</si>
  <si>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</si>
  <si>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</si>
  <si>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</si>
  <si>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</si>
  <si>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</si>
  <si>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</si>
  <si>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</si>
  <si>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</si>
  <si>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</si>
  <si>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</si>
  <si>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</si>
  <si>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</si>
  <si>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</si>
  <si>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</si>
  <si>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</si>
  <si>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</si>
  <si>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</si>
  <si>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</si>
  <si>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</si>
  <si>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</si>
  <si>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</si>
  <si>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</si>
  <si>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</si>
  <si>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</si>
  <si>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</si>
  <si>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</si>
  <si>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</si>
  <si>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</si>
  <si>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</si>
  <si>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</si>
  <si>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</si>
  <si>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</si>
  <si>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</si>
  <si>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</si>
  <si>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</si>
  <si>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</si>
  <si>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</si>
  <si>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</si>
  <si>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</si>
  <si>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</si>
  <si>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</si>
  <si>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</si>
  <si>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</si>
  <si>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</si>
  <si>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</si>
  <si>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</si>
  <si>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</si>
  <si>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</si>
  <si>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</si>
  <si>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</si>
  <si>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</si>
  <si>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</si>
  <si>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</si>
  <si>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</si>
  <si>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</si>
  <si>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</si>
  <si>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</si>
  <si>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</si>
  <si>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</si>
  <si>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</si>
  <si>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</si>
  <si>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</si>
  <si>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</si>
  <si>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</si>
  <si>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</si>
  <si>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</si>
  <si>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</si>
  <si>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</si>
  <si>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</si>
  <si>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</si>
  <si>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</si>
  <si>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</si>
  <si>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</si>
  <si>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</si>
  <si>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</si>
  <si>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</si>
  <si>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</si>
  <si>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</si>
  <si>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</si>
  <si>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</si>
  <si>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</si>
  <si>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</si>
  <si>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</si>
  <si>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</si>
  <si>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</si>
  <si>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</si>
  <si>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</si>
  <si>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</si>
  <si>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</si>
  <si>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</si>
  <si>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</si>
  <si>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</si>
  <si>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</si>
  <si>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</si>
  <si>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</si>
  <si>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</si>
  <si>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</si>
  <si>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</si>
  <si>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</si>
  <si>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</si>
  <si>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</si>
  <si>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</si>
  <si>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</si>
  <si>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</si>
  <si>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</si>
  <si>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</si>
  <si>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</si>
  <si>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</si>
  <si>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</si>
  <si>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</si>
  <si>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</si>
  <si>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</si>
  <si>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</si>
  <si>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</si>
  <si>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</si>
  <si>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</si>
  <si>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</si>
  <si>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</si>
  <si>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</si>
  <si>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</si>
  <si>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</si>
  <si>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</si>
  <si>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</si>
  <si>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</si>
  <si>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</si>
  <si>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</si>
  <si>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</si>
  <si>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</si>
  <si>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</si>
  <si>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</si>
  <si>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</si>
  <si>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</si>
  <si>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</si>
  <si>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</si>
  <si>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</si>
  <si>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</si>
  <si>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</si>
  <si>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</si>
  <si>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</si>
  <si>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</si>
  <si>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</si>
  <si>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</si>
  <si>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</si>
  <si>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</si>
  <si>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</si>
  <si>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</si>
  <si>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</si>
  <si>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</si>
  <si>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</si>
  <si>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</si>
  <si>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</si>
  <si>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</si>
  <si>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</si>
  <si>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</si>
  <si>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</si>
  <si>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</si>
  <si>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</si>
  <si>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</si>
  <si>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</si>
  <si>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</si>
  <si>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</si>
  <si>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</si>
  <si>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</si>
  <si>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</si>
  <si>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</si>
  <si>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</si>
  <si>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</si>
  <si>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</si>
  <si>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</si>
  <si>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</si>
  <si>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</si>
  <si>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</si>
  <si>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</si>
  <si>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</si>
  <si>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</si>
  <si>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</si>
  <si>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</si>
  <si>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</si>
  <si>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</si>
  <si>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</si>
  <si>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</si>
  <si>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</si>
  <si>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</si>
  <si>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</si>
  <si>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</si>
  <si>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</si>
  <si>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</si>
  <si>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</si>
  <si>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</si>
  <si>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</si>
  <si>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</si>
  <si>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</si>
  <si>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</si>
  <si>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</si>
  <si>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</si>
  <si>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</si>
  <si>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</si>
  <si>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</si>
  <si>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</si>
  <si>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</si>
  <si>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</si>
  <si>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</si>
  <si>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</si>
  <si>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</si>
  <si>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</si>
  <si>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</si>
  <si>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</si>
  <si>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</si>
  <si>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</si>
  <si>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</si>
  <si>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</si>
  <si>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</si>
  <si>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</si>
  <si>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</si>
  <si>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</si>
  <si>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</si>
  <si>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</si>
  <si>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</si>
  <si>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</si>
  <si>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</si>
  <si>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</si>
  <si>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</si>
  <si>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</si>
  <si>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</si>
  <si>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</si>
  <si>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</si>
  <si>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</si>
  <si>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</si>
  <si>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</si>
  <si>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</si>
  <si>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</si>
  <si>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</si>
  <si>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</si>
  <si>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</si>
  <si>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</si>
  <si>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</si>
  <si>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</si>
  <si>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</si>
  <si>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</si>
  <si>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</si>
  <si>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</si>
  <si>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</si>
  <si>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</si>
  <si>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</si>
  <si>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</si>
  <si>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</si>
  <si>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</si>
  <si>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</si>
  <si>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</si>
  <si>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</si>
  <si>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</si>
  <si>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</si>
  <si>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</si>
  <si>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</si>
  <si>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</si>
  <si>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</si>
  <si>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</si>
  <si>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</si>
  <si>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</si>
  <si>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</si>
  <si>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</si>
  <si>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</si>
  <si>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</si>
  <si>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</si>
  <si>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</si>
  <si>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</si>
  <si>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</si>
  <si>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</si>
  <si>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</si>
  <si>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</si>
  <si>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</si>
  <si>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</si>
  <si>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</si>
  <si>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</si>
  <si>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</si>
  <si>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</si>
  <si>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</si>
  <si>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</si>
  <si>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</si>
  <si>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</si>
  <si>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</si>
  <si>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</si>
  <si>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</si>
  <si>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</si>
  <si>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</si>
  <si>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</si>
  <si>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</si>
  <si>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</si>
  <si>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</si>
  <si>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</si>
  <si>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</si>
  <si>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</si>
  <si>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</si>
  <si>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</si>
  <si>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</si>
  <si>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</si>
  <si>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</si>
  <si>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</si>
  <si>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</si>
  <si>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</si>
  <si>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</si>
  <si>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</si>
  <si>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</si>
  <si>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</si>
  <si>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</si>
  <si>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</si>
  <si>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</si>
  <si>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</si>
  <si>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</si>
  <si>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</si>
  <si>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</si>
  <si>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</si>
  <si>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</si>
  <si>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</si>
  <si>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</si>
  <si>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</si>
  <si>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</si>
  <si>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</si>
  <si>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</si>
  <si>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</si>
  <si>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</si>
  <si>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</si>
  <si>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</si>
  <si>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</si>
  <si>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</si>
  <si>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</si>
  <si>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</si>
  <si>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</si>
  <si>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</si>
  <si>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</si>
  <si>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</si>
  <si>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</si>
  <si>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</si>
  <si>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</si>
  <si>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</si>
  <si>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</si>
  <si>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</si>
  <si>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</si>
  <si>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</si>
  <si>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</si>
  <si>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</si>
  <si>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</si>
  <si>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</si>
  <si>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</si>
  <si>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</si>
  <si>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</si>
  <si>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</si>
  <si>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</si>
  <si>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</si>
  <si>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</si>
  <si>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</si>
  <si>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</si>
  <si>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</si>
  <si>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</si>
  <si>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</si>
  <si>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</si>
  <si>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</si>
  <si>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</si>
  <si>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</si>
  <si>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</si>
  <si>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</si>
  <si>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</si>
  <si>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</si>
  <si>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</si>
  <si>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</si>
  <si>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</si>
  <si>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</si>
  <si>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</si>
  <si>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</si>
  <si>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</si>
  <si>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</si>
  <si>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</si>
  <si>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</si>
  <si>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</si>
  <si>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</si>
  <si>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</si>
  <si>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</si>
  <si>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</si>
  <si>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</si>
  <si>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</si>
  <si>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</si>
  <si>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</si>
  <si>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</si>
  <si>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</si>
  <si>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</si>
  <si>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</si>
  <si>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</si>
  <si>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</si>
  <si>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</si>
  <si>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</si>
  <si>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</si>
  <si>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</si>
  <si>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</si>
  <si>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</si>
  <si>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</si>
  <si>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</si>
  <si>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</si>
  <si>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</si>
  <si>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</si>
  <si>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</si>
  <si>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</si>
  <si>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</si>
  <si>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</si>
  <si>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</si>
  <si>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</si>
  <si>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</si>
  <si>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</si>
  <si>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</si>
  <si>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</si>
  <si>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</si>
  <si>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</si>
  <si>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</si>
  <si>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</si>
  <si>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</si>
  <si>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</si>
  <si>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</si>
  <si>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</si>
  <si>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</si>
  <si>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</si>
  <si>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</si>
  <si>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</si>
  <si>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</si>
  <si>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</si>
  <si>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</si>
  <si>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</si>
  <si>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</si>
  <si>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</si>
  <si>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</si>
  <si>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</si>
  <si>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</si>
  <si>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</si>
  <si>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</si>
  <si>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</si>
  <si>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</si>
  <si>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</si>
  <si>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</si>
  <si>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</si>
  <si>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</si>
  <si>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</si>
  <si>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</si>
  <si>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</si>
  <si>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</si>
  <si>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</si>
  <si>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</si>
  <si>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</si>
  <si>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</si>
  <si>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</si>
  <si>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</si>
  <si>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</si>
  <si>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</si>
  <si>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</si>
  <si>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</si>
  <si>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</si>
  <si>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</si>
  <si>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</si>
  <si>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</si>
  <si>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</si>
  <si>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</si>
  <si>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</si>
  <si>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</si>
  <si>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</si>
  <si>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</si>
  <si>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</si>
  <si>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</si>
  <si>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</si>
  <si>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</si>
  <si>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</si>
  <si>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</si>
  <si>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</si>
  <si>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</si>
  <si>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</si>
  <si>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</si>
  <si>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</si>
  <si>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</si>
  <si>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</si>
  <si>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</si>
  <si>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</si>
  <si>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</si>
  <si>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</si>
  <si>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</si>
  <si>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</si>
  <si>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</si>
  <si>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</si>
  <si>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</si>
  <si>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</si>
  <si>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</si>
  <si>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</si>
  <si>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</si>
  <si>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</si>
  <si>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</si>
  <si>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</si>
  <si>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</si>
  <si>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</si>
  <si>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</si>
  <si>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</si>
  <si>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</si>
  <si>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</si>
  <si>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</si>
  <si>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</si>
  <si>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</si>
  <si>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</si>
  <si>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</si>
  <si>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</si>
  <si>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</si>
  <si>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</si>
  <si>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</si>
  <si>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</si>
  <si>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</si>
  <si>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</si>
  <si>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</si>
  <si>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</si>
  <si>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</si>
  <si>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</si>
  <si>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</si>
  <si>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</si>
  <si>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</si>
  <si>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</si>
  <si>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</si>
  <si>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</si>
  <si>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</si>
  <si>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</si>
  <si>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</si>
  <si>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</si>
  <si>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</si>
  <si>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</si>
  <si>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</si>
  <si>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</si>
  <si>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</si>
  <si>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</si>
  <si>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</si>
  <si>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</si>
  <si>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</si>
  <si>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</si>
  <si>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</si>
  <si>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</si>
  <si>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</si>
  <si>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</si>
  <si>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</si>
  <si>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</si>
  <si>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</si>
  <si>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</si>
  <si>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</si>
  <si>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</si>
  <si>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</si>
  <si>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</si>
  <si>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</si>
  <si>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</si>
  <si>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</si>
  <si>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</si>
  <si>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</si>
  <si>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</si>
  <si>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</si>
  <si>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</si>
  <si>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</si>
  <si>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</si>
  <si>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</si>
  <si>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</si>
  <si>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</si>
  <si>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</si>
  <si>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</si>
  <si>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</si>
  <si>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</si>
  <si>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</si>
  <si>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</si>
  <si>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</si>
  <si>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</si>
  <si>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</si>
  <si>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</si>
  <si>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</si>
  <si>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</si>
  <si>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</si>
  <si>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</si>
  <si>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</si>
  <si>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</si>
  <si>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</si>
  <si>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</si>
  <si>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</si>
  <si>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</si>
  <si>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</si>
  <si>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</si>
  <si>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</si>
  <si>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</si>
  <si>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</si>
  <si>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</si>
  <si>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</si>
  <si>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</si>
  <si>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</si>
  <si>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</si>
  <si>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</si>
  <si>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</si>
  <si>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</si>
  <si>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</si>
  <si>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</si>
  <si>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</si>
  <si>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</si>
  <si>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</si>
  <si>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</si>
  <si>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</si>
  <si>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</si>
  <si>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</si>
  <si>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</si>
  <si>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</si>
  <si>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</si>
  <si>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</si>
  <si>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</si>
  <si>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</si>
  <si>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</si>
  <si>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</si>
  <si>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</si>
  <si>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</si>
  <si>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</si>
  <si>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</si>
  <si>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</si>
  <si>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</si>
  <si>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</si>
  <si>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</si>
  <si>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</si>
  <si>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</si>
  <si>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</si>
  <si>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</si>
  <si>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</si>
  <si>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</si>
  <si>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</si>
  <si>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</si>
  <si>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</si>
  <si>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</si>
  <si>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</si>
  <si>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</si>
  <si>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</si>
  <si>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</si>
  <si>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</si>
  <si>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</si>
  <si>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</si>
  <si>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</si>
  <si>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</si>
  <si>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</si>
  <si>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</si>
  <si>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</si>
  <si>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</si>
  <si>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</si>
  <si>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</si>
  <si>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</si>
  <si>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</si>
  <si>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</si>
  <si>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</si>
  <si>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</si>
  <si>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</si>
  <si>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</si>
  <si>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</si>
  <si>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</si>
  <si>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</si>
  <si>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</si>
  <si>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</si>
  <si>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</si>
  <si>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</si>
  <si>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</si>
  <si>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</si>
  <si>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</si>
  <si>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</si>
  <si>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</si>
  <si>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</si>
  <si>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</si>
  <si>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</si>
  <si>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</si>
  <si>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</si>
  <si>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</si>
  <si>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</si>
  <si>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</si>
  <si>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</si>
  <si>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</si>
  <si>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</si>
  <si>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</si>
  <si>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</si>
  <si>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</si>
  <si>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</si>
  <si>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</si>
  <si>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</si>
  <si>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</si>
  <si>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</si>
  <si>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</si>
  <si>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</si>
  <si>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</si>
  <si>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</si>
  <si>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</si>
  <si>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</si>
  <si>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</si>
  <si>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</si>
  <si>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</si>
  <si>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</si>
  <si>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</si>
  <si>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</si>
  <si>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</si>
  <si>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</si>
  <si>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</si>
  <si>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</si>
  <si>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</si>
  <si>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</si>
  <si>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</si>
  <si>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</si>
  <si>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</si>
  <si>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</si>
  <si>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</si>
  <si>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</si>
  <si>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</si>
  <si>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</si>
  <si>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</si>
  <si>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</si>
  <si>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</si>
  <si>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</si>
  <si>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</si>
  <si>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</si>
  <si>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</si>
  <si>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</si>
  <si>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</si>
  <si>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</si>
  <si>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</si>
  <si>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</si>
  <si>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</si>
  <si>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</si>
  <si>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</si>
  <si>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</si>
  <si>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</si>
  <si>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</si>
  <si>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</si>
  <si>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</si>
  <si>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</si>
  <si>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</si>
  <si>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</si>
  <si>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</si>
  <si>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</si>
  <si>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</si>
  <si>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</si>
  <si>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</si>
  <si>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</si>
  <si>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</si>
  <si>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</si>
  <si>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</si>
  <si>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</si>
  <si>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</si>
  <si>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</si>
  <si>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</si>
  <si>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</si>
  <si>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</si>
  <si>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</si>
  <si>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</si>
  <si>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</si>
  <si>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</si>
  <si>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</si>
  <si>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</si>
  <si>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</si>
  <si>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</si>
  <si>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</si>
  <si>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</si>
  <si>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</si>
  <si>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</si>
  <si>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</si>
  <si>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</si>
  <si>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</si>
  <si>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</si>
  <si>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</si>
  <si>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</si>
  <si>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</si>
  <si>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</si>
  <si>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</si>
  <si>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</si>
  <si>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</si>
  <si>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</si>
  <si>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</si>
  <si>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</si>
  <si>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</si>
  <si>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</si>
  <si>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</si>
  <si>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</si>
  <si>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</si>
  <si>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</si>
  <si>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</si>
  <si>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</si>
  <si>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</si>
  <si>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</si>
  <si>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</si>
  <si>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</si>
  <si>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</si>
  <si>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</si>
  <si>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</si>
  <si>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</si>
  <si>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</si>
  <si>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</si>
  <si>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</si>
  <si>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</si>
  <si>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</si>
  <si>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</si>
  <si>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</si>
  <si>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</si>
  <si>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</si>
  <si>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</si>
  <si>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</si>
  <si>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</si>
  <si>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</si>
  <si>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</si>
  <si>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</si>
  <si>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</si>
  <si>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</si>
  <si>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</si>
  <si>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</si>
  <si>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</si>
  <si>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</si>
  <si>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</si>
  <si>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</si>
  <si>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</si>
  <si>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</si>
  <si>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</si>
  <si>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</si>
  <si>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</si>
  <si>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</si>
  <si>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</si>
  <si>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</si>
  <si>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</si>
  <si>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</si>
  <si>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</si>
  <si>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</si>
  <si>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</si>
  <si>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</si>
  <si>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</si>
  <si>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</si>
  <si>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</si>
  <si>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</si>
  <si>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</si>
  <si>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</si>
  <si>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</si>
  <si>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</si>
  <si>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</si>
  <si>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</si>
  <si>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</si>
  <si>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</si>
  <si>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</si>
  <si>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</si>
  <si>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</si>
  <si>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</si>
  <si>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</si>
  <si>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</si>
  <si>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</si>
  <si>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</si>
  <si>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</si>
  <si>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</si>
  <si>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</si>
  <si>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</si>
  <si>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</si>
  <si>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</si>
  <si>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</si>
  <si>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</si>
  <si>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</si>
  <si>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</si>
  <si>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</si>
  <si>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</si>
  <si>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</si>
  <si>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</si>
  <si>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</si>
  <si>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</si>
  <si>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</si>
  <si>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</si>
  <si>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</si>
  <si>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</si>
  <si>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</si>
  <si>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</si>
  <si>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</si>
  <si>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</si>
  <si>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</si>
  <si>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</si>
  <si>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</si>
  <si>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</si>
  <si>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</si>
  <si>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</si>
  <si>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</si>
  <si>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</si>
  <si>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</si>
  <si>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</si>
  <si>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</si>
  <si>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</si>
  <si>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</si>
  <si>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</si>
  <si>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</si>
  <si>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</si>
  <si>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</si>
  <si>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</si>
  <si>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</si>
  <si>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</si>
  <si>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</si>
  <si>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</si>
  <si>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</si>
  <si>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</si>
  <si>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</si>
  <si>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</si>
  <si>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</si>
  <si>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</si>
  <si>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</si>
  <si>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</si>
  <si>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</si>
  <si>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</si>
  <si>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</si>
  <si>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</si>
  <si>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</si>
  <si>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</si>
  <si>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</si>
  <si>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</si>
  <si>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</si>
  <si>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</si>
  <si>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</si>
  <si>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</si>
  <si>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</si>
  <si>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</si>
  <si>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</si>
  <si>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</si>
  <si>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</si>
  <si>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</si>
  <si>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</si>
  <si>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</si>
  <si>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</si>
  <si>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</si>
  <si>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</si>
  <si>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</si>
  <si>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</si>
  <si>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</si>
  <si>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</si>
  <si>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</si>
  <si>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</si>
  <si>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</si>
  <si>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</si>
  <si>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</si>
  <si>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</si>
  <si>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</si>
  <si>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</si>
  <si>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</si>
  <si>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</si>
  <si>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</si>
  <si>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</si>
  <si>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</si>
  <si>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</si>
  <si>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</si>
  <si>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</si>
  <si>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</si>
  <si>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</si>
  <si>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</si>
  <si>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</si>
  <si>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</si>
  <si>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</si>
  <si>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</si>
  <si>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</si>
  <si>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</si>
  <si>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</si>
  <si>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</si>
  <si>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</si>
  <si>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</si>
  <si>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</si>
  <si>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</si>
  <si>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</si>
  <si>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</si>
  <si>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</si>
  <si>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</si>
  <si>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</si>
  <si>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</si>
  <si>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</si>
  <si>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</si>
  <si>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</si>
  <si>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</si>
  <si>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</si>
  <si>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</si>
  <si>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</si>
  <si>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</si>
  <si>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</si>
  <si>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</si>
  <si>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</si>
  <si>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</si>
  <si>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</si>
  <si>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</si>
  <si>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</si>
  <si>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</si>
  <si>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</si>
  <si>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</si>
  <si>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</si>
  <si>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</si>
  <si>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</si>
  <si>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</si>
  <si>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</si>
  <si>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</si>
  <si>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</si>
  <si>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</si>
  <si>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</si>
  <si>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</si>
  <si>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</si>
  <si>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</si>
  <si>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</si>
  <si>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</si>
  <si>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</si>
  <si>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</si>
  <si>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</si>
  <si>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</si>
  <si>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</si>
  <si>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</si>
  <si>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</si>
  <si>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</si>
  <si>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</si>
  <si>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</si>
  <si>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</si>
  <si>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</si>
  <si>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</si>
  <si>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</si>
  <si>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</si>
  <si>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</si>
  <si>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</si>
  <si>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</si>
  <si>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</si>
  <si>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</si>
  <si>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</si>
  <si>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</si>
  <si>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</si>
  <si>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</si>
  <si>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</si>
  <si>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</si>
  <si>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</si>
  <si>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</si>
  <si>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</si>
  <si>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</si>
  <si>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</si>
  <si>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</si>
  <si>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</si>
  <si>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</si>
  <si>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</si>
  <si>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</si>
  <si>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</si>
  <si>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</si>
  <si>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</si>
  <si>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</si>
  <si>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</si>
  <si>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</si>
  <si>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</si>
  <si>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</si>
  <si>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</si>
  <si>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</si>
  <si>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</si>
  <si>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</si>
  <si>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</si>
  <si>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</si>
  <si>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</si>
  <si>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</si>
  <si>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</si>
  <si>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</si>
  <si>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</si>
  <si>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</si>
  <si>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</si>
  <si>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</si>
  <si>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</si>
  <si>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</si>
  <si>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</si>
  <si>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</si>
  <si>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</si>
  <si>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</si>
  <si>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</si>
  <si>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</si>
  <si>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</si>
  <si>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</si>
  <si>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</si>
  <si>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</si>
  <si>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</si>
  <si>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</si>
  <si>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</si>
  <si>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</si>
  <si>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</si>
  <si>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</si>
  <si>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</si>
  <si>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</si>
  <si>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</si>
  <si>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</si>
  <si>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</si>
  <si>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</si>
  <si>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</si>
  <si>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</si>
  <si>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</si>
  <si>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</si>
  <si>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</si>
  <si>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</si>
  <si>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</si>
  <si>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</si>
  <si>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</si>
  <si>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</si>
  <si>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</si>
  <si>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</si>
  <si>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</si>
  <si>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</si>
  <si>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</si>
  <si>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</si>
  <si>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</si>
  <si>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</si>
  <si>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</si>
  <si>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</si>
  <si>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</si>
  <si>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</si>
  <si>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</si>
  <si>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</si>
  <si>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</si>
  <si>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</si>
  <si>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</si>
  <si>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</si>
  <si>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</si>
  <si>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</si>
  <si>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</si>
  <si>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</si>
  <si>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</si>
  <si>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</si>
  <si>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</si>
  <si>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</si>
  <si>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</si>
  <si>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</si>
  <si>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</si>
  <si>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</si>
  <si>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</si>
  <si>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</si>
  <si>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</si>
  <si>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</si>
  <si>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</si>
  <si>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</si>
  <si>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</si>
  <si>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</si>
  <si>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</si>
  <si>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</si>
  <si>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</si>
  <si>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</si>
  <si>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</si>
  <si>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</si>
  <si>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</si>
  <si>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</si>
  <si>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</si>
  <si>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</si>
  <si>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</si>
  <si>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</si>
  <si>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</si>
  <si>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</si>
  <si>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</si>
  <si>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</si>
  <si>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</si>
  <si>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</si>
  <si>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</si>
  <si>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</si>
  <si>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</si>
  <si>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</si>
  <si>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</si>
  <si>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</si>
  <si>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</si>
  <si>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</si>
  <si>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</si>
  <si>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</si>
  <si>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</si>
  <si>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</si>
  <si>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</si>
  <si>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</si>
  <si>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</si>
  <si>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</si>
  <si>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</si>
  <si>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</si>
  <si>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</si>
  <si>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</si>
  <si>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</si>
  <si>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</si>
  <si>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</si>
  <si>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</si>
  <si>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</si>
  <si>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</si>
  <si>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</si>
  <si>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</si>
  <si>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</si>
  <si>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</si>
  <si>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</si>
  <si>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</si>
  <si>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</si>
  <si>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</si>
  <si>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</si>
  <si>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</si>
  <si>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</si>
  <si>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</si>
  <si>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</si>
  <si>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</si>
  <si>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</si>
  <si>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</si>
  <si>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</si>
  <si>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</si>
  <si>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</si>
  <si>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</si>
  <si>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</si>
  <si>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</si>
  <si>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</si>
  <si>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</si>
  <si>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</si>
  <si>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</si>
  <si>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</si>
  <si>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</si>
  <si>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</si>
  <si>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</si>
  <si>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</si>
  <si>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</si>
  <si>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</si>
  <si>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</si>
  <si>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</si>
  <si>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</si>
  <si>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</si>
  <si>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</si>
  <si>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</si>
  <si>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</si>
  <si>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</si>
  <si>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</si>
  <si>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</si>
  <si>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</si>
  <si>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</si>
  <si>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</si>
  <si>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</si>
  <si>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</si>
  <si>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</si>
  <si>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</si>
  <si>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</si>
  <si>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</si>
  <si>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</si>
  <si>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</si>
  <si>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</si>
  <si>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</si>
  <si>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</si>
  <si>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</si>
  <si>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</si>
  <si>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</si>
  <si>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</si>
  <si>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</si>
  <si>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</si>
  <si>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</si>
  <si>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</si>
  <si>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</si>
  <si>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</si>
  <si>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</si>
  <si>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</si>
  <si>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</si>
  <si>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</si>
  <si>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</si>
  <si>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</si>
  <si>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</si>
  <si>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</si>
  <si>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</si>
  <si>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</si>
  <si>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</si>
  <si>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</si>
  <si>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</si>
  <si>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</si>
  <si>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</si>
  <si>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</si>
  <si>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</si>
  <si>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</si>
  <si>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</si>
  <si>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</si>
  <si>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</si>
  <si>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</si>
  <si>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</si>
  <si>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</si>
  <si>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</si>
  <si>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</si>
  <si>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</si>
  <si>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</si>
  <si>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</si>
  <si>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</si>
  <si>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</si>
  <si>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</si>
  <si>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</si>
  <si>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</si>
  <si>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</si>
  <si>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</si>
  <si>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</si>
  <si>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</si>
  <si>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</si>
  <si>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</si>
  <si>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</si>
  <si>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</si>
  <si>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</si>
  <si>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</si>
  <si>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</si>
  <si>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</si>
  <si>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</si>
  <si>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</si>
  <si>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</si>
  <si>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</si>
  <si>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</si>
  <si>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</si>
  <si>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</si>
  <si>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</si>
  <si>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</si>
  <si>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</si>
  <si>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</si>
  <si>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</si>
  <si>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</si>
  <si>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</si>
  <si>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</si>
  <si>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</si>
  <si>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</si>
  <si>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</si>
  <si>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</si>
  <si>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</si>
  <si>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</si>
  <si>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</si>
  <si>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</si>
  <si>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</si>
  <si>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</si>
  <si>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</si>
  <si>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</si>
  <si>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</si>
  <si>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</si>
  <si>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</si>
  <si>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</si>
  <si>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</si>
  <si>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</si>
  <si>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</si>
  <si>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</si>
  <si>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</si>
  <si>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</si>
  <si>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</si>
  <si>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</si>
  <si>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</si>
  <si>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</si>
  <si>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</si>
  <si>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</si>
  <si>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</si>
  <si>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</si>
  <si>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</si>
  <si>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</si>
  <si>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</si>
  <si>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</si>
  <si>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</si>
  <si>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</si>
  <si>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</si>
  <si>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</si>
  <si>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</si>
  <si>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</si>
  <si>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</si>
  <si>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</si>
  <si>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</si>
  <si>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</si>
  <si>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</si>
  <si>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</si>
  <si>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</si>
  <si>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</si>
  <si>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</si>
  <si>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</si>
  <si>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</si>
  <si>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</si>
  <si>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</si>
  <si>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</si>
  <si>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</si>
  <si>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</si>
  <si>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</si>
  <si>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</si>
  <si>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</si>
  <si>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</si>
  <si>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</si>
  <si>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</si>
  <si>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</si>
  <si>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</si>
  <si>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</si>
  <si>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</si>
  <si>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</si>
  <si>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</si>
  <si>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</si>
  <si>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</si>
  <si>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</si>
  <si>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</si>
  <si>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</si>
  <si>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</si>
  <si>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</si>
  <si>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</si>
  <si>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</si>
  <si>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</si>
  <si>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</si>
  <si>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</si>
  <si>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</si>
  <si>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</si>
  <si>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</si>
  <si>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</si>
  <si>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</si>
  <si>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</si>
  <si>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</si>
  <si>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</si>
  <si>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</si>
  <si>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</si>
  <si>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</si>
  <si>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</si>
  <si>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</si>
  <si>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</si>
  <si>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</si>
  <si>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</si>
  <si>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</si>
  <si>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</si>
  <si>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</si>
  <si>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</si>
  <si>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</si>
  <si>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</si>
  <si>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</si>
  <si>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</si>
  <si>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</si>
  <si>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</si>
  <si>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</si>
  <si>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</si>
  <si>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</si>
  <si>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</si>
  <si>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</si>
  <si>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</si>
  <si>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</si>
  <si>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</si>
  <si>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</si>
  <si>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</si>
  <si>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</si>
  <si>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</si>
  <si>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</si>
  <si>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</si>
  <si>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</si>
  <si>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</si>
  <si>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</si>
  <si>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</si>
  <si>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</si>
  <si>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</si>
  <si>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</si>
  <si>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</si>
  <si>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</si>
  <si>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</si>
  <si>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</si>
  <si>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</si>
  <si>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</si>
  <si>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</si>
  <si>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</si>
  <si>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</si>
  <si>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</si>
  <si>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</si>
  <si>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</si>
  <si>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</si>
  <si>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</si>
  <si>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</si>
  <si>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</si>
  <si>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</si>
  <si>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</si>
  <si>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</si>
  <si>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</si>
  <si>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</si>
  <si>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</si>
  <si>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</si>
  <si>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</si>
  <si>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</si>
  <si>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</si>
  <si>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</si>
  <si>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</si>
  <si>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</si>
  <si>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</si>
  <si>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</si>
  <si>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</si>
  <si>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</si>
  <si>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</si>
  <si>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</si>
  <si>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</si>
  <si>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</si>
  <si>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</si>
  <si>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</si>
  <si>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</si>
  <si>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</si>
  <si>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</si>
  <si>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</si>
  <si>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</si>
  <si>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</si>
  <si>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</si>
  <si>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</si>
  <si>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</si>
  <si>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</si>
  <si>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</si>
  <si>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</si>
  <si>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</si>
  <si>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</si>
  <si>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</si>
  <si>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</si>
  <si>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</si>
  <si>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</si>
  <si>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</si>
  <si>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</si>
  <si>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</si>
  <si>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</si>
  <si>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</si>
  <si>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</si>
  <si>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</si>
  <si>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</si>
  <si>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</si>
  <si>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</si>
  <si>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</si>
  <si>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</si>
  <si>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</si>
  <si>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</si>
  <si>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</si>
  <si>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</si>
  <si>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</si>
  <si>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</si>
  <si>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</si>
  <si>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</si>
  <si>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</si>
  <si>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</si>
  <si>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</si>
  <si>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</si>
  <si>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</si>
  <si>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</si>
  <si>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</si>
  <si>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</si>
  <si>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</si>
  <si>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</si>
  <si>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</si>
  <si>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</si>
  <si>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</si>
  <si>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</si>
  <si>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</si>
  <si>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</si>
  <si>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</si>
  <si>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</si>
  <si>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</si>
  <si>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</si>
  <si>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</si>
  <si>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</si>
  <si>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</si>
  <si>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</si>
  <si>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</si>
  <si>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</si>
  <si>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</si>
  <si>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</si>
  <si>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</si>
  <si>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</si>
  <si>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</si>
  <si>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</si>
  <si>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</si>
  <si>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</si>
  <si>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</si>
  <si>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</si>
  <si>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</si>
  <si>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</si>
  <si>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</si>
  <si>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</si>
  <si>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</si>
  <si>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</si>
  <si>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</si>
  <si>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</si>
  <si>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</si>
  <si>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</si>
  <si>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</si>
  <si>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</si>
  <si>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</si>
  <si>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</si>
  <si>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</si>
  <si>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</si>
  <si>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</si>
  <si>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</si>
  <si>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</si>
  <si>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</si>
  <si>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</si>
  <si>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</si>
  <si>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</si>
  <si>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</si>
  <si>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</si>
  <si>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</si>
  <si>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</si>
  <si>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</si>
  <si>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</si>
  <si>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</si>
  <si>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</si>
  <si>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</si>
  <si>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</si>
  <si>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</si>
  <si>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</si>
  <si>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</si>
  <si>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</si>
  <si>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</si>
  <si>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</si>
  <si>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</si>
  <si>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</si>
  <si>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</si>
  <si>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</si>
  <si>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</si>
  <si>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</si>
  <si>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</si>
  <si>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</si>
  <si>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</si>
  <si>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</si>
  <si>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</si>
  <si>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</si>
  <si>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</si>
  <si>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</si>
  <si>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</si>
  <si>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</si>
  <si>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</si>
  <si>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</si>
  <si>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</si>
  <si>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</si>
  <si>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</si>
  <si>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</si>
  <si>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</si>
  <si>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</si>
  <si>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</si>
  <si>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</si>
  <si>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</si>
  <si>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</si>
  <si>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</si>
  <si>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</si>
  <si>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</si>
  <si>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</si>
  <si>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</si>
  <si>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</si>
  <si>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</si>
  <si>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</si>
  <si>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</si>
  <si>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</si>
  <si>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</si>
  <si>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</si>
  <si>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</si>
  <si>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</si>
  <si>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</si>
  <si>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</si>
  <si>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</si>
  <si>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</si>
  <si>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</si>
  <si>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</si>
  <si>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</si>
  <si>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</si>
  <si>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</si>
  <si>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</si>
  <si>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</si>
  <si>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</si>
  <si>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</si>
  <si>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</si>
  <si>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</si>
  <si>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</si>
  <si>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</si>
  <si>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</si>
  <si>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</si>
  <si>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</si>
  <si>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</si>
  <si>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</si>
  <si>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</si>
  <si>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</si>
  <si>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</si>
  <si>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</si>
  <si>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</si>
  <si>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</si>
  <si>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</si>
  <si>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</si>
  <si>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</si>
  <si>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</si>
  <si>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</si>
  <si>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</si>
  <si>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</si>
  <si>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</si>
  <si>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</si>
  <si>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</si>
  <si>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</si>
  <si>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</si>
  <si>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</si>
  <si>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</si>
  <si>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</si>
  <si>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</si>
  <si>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</si>
  <si>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</si>
  <si>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</si>
  <si>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</si>
  <si>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</si>
  <si>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</si>
  <si>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</si>
  <si>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</si>
  <si>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</si>
  <si>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</si>
  <si>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</si>
  <si>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</si>
  <si>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</si>
  <si>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</si>
  <si>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</si>
  <si>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</si>
  <si>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</si>
  <si>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</si>
  <si>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</si>
  <si>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</si>
  <si>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</si>
  <si>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</si>
  <si>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</si>
  <si>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</si>
  <si>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</si>
  <si>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</si>
  <si>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</si>
  <si>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</si>
  <si>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</si>
  <si>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</si>
  <si>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</si>
  <si>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</si>
  <si>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</si>
  <si>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</si>
  <si>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</si>
  <si>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</si>
  <si>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</si>
  <si>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</si>
  <si>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</si>
  <si>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</si>
  <si>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</si>
  <si>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</si>
  <si>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</si>
  <si>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</si>
  <si>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</si>
  <si>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</si>
  <si>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</si>
  <si>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</si>
  <si>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</si>
  <si>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</si>
  <si>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</si>
  <si>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</si>
  <si>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</si>
  <si>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</si>
  <si>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</si>
  <si>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</si>
  <si>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</si>
  <si>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</si>
  <si>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</si>
  <si>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</si>
  <si>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</si>
  <si>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</si>
  <si>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</si>
  <si>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</si>
  <si>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</si>
  <si>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</si>
  <si>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</si>
  <si>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</si>
  <si>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</si>
  <si>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</si>
  <si>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</si>
  <si>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</si>
  <si>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</si>
  <si>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</si>
  <si>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</si>
  <si>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</si>
  <si>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</si>
  <si>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</si>
  <si>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</si>
  <si>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</si>
  <si>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</si>
  <si>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</si>
  <si>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</si>
  <si>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</si>
  <si>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</si>
  <si>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</si>
  <si>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</si>
  <si>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</si>
  <si>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</si>
  <si>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</si>
  <si>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</si>
  <si>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</si>
  <si>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</si>
  <si>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</si>
  <si>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</si>
  <si>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</si>
  <si>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</si>
  <si>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</si>
  <si>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</si>
  <si>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</si>
  <si>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</si>
  <si>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</si>
  <si>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</si>
  <si>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</si>
  <si>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</si>
  <si>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</si>
  <si>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</si>
  <si>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</si>
  <si>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</si>
  <si>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</si>
  <si>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</si>
  <si>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</si>
  <si>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</si>
  <si>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</si>
  <si>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</si>
  <si>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</si>
  <si>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</si>
  <si>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</si>
  <si>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</si>
  <si>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</si>
  <si>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</si>
  <si>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</si>
  <si>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</si>
  <si>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</si>
  <si>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</si>
  <si>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</si>
  <si>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</si>
  <si>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</si>
  <si>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</si>
  <si>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</si>
  <si>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</si>
  <si>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</si>
  <si>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</si>
  <si>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</si>
  <si>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</si>
  <si>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</si>
  <si>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</si>
  <si>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</si>
  <si>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</si>
  <si>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</si>
  <si>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</si>
  <si>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</si>
  <si>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</si>
  <si>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</si>
  <si>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</si>
  <si>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</si>
  <si>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</si>
  <si>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</si>
  <si>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</si>
  <si>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</si>
  <si>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</si>
  <si>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</si>
  <si>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</si>
  <si>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</si>
  <si>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</si>
  <si>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</si>
  <si>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</si>
  <si>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</si>
  <si>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</si>
  <si>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</si>
  <si>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</si>
  <si>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</si>
  <si>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</si>
  <si>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</si>
  <si>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</si>
  <si>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</si>
  <si>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</si>
  <si>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</si>
  <si>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</si>
  <si>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</si>
  <si>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</si>
  <si>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</si>
  <si>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</si>
  <si>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</si>
  <si>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</si>
  <si>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</si>
  <si>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</si>
  <si>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</si>
  <si>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</si>
  <si>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</si>
  <si>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</si>
  <si>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</si>
  <si>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</si>
  <si>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</si>
  <si>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</si>
  <si>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</si>
  <si>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</si>
  <si>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</si>
  <si>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</si>
  <si>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</si>
  <si>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</si>
  <si>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</si>
  <si>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</si>
  <si>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</si>
  <si>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</si>
  <si>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</si>
  <si>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</si>
  <si>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</si>
  <si>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</si>
  <si>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</si>
  <si>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</si>
  <si>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</si>
  <si>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</si>
  <si>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</si>
  <si>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</si>
  <si>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</si>
  <si>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</si>
  <si>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</si>
  <si>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</si>
  <si>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</si>
  <si>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</si>
  <si>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</si>
  <si>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</si>
  <si>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</si>
  <si>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</si>
  <si>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</si>
  <si>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</si>
  <si>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</si>
  <si>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</si>
  <si>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</si>
  <si>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</si>
  <si>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</si>
  <si>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</si>
  <si>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</si>
  <si>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</si>
  <si>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</si>
  <si>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</si>
  <si>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</si>
  <si>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</si>
  <si>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</si>
  <si>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</si>
  <si>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</si>
  <si>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</si>
  <si>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</si>
  <si>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</si>
  <si>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</si>
  <si>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</si>
  <si>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</si>
  <si>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</si>
  <si>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</si>
  <si>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</si>
  <si>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</si>
  <si>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</si>
  <si>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</si>
  <si>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</si>
  <si>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</si>
  <si>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</si>
  <si>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</si>
  <si>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</si>
  <si>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</si>
  <si>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</si>
  <si>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</si>
  <si>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</si>
  <si>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</si>
  <si>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</si>
  <si>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</si>
  <si>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</si>
  <si>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</si>
  <si>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</si>
  <si>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</si>
  <si>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</si>
  <si>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</si>
  <si>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</si>
  <si>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</si>
  <si>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</si>
  <si>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</si>
  <si>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</si>
  <si>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</si>
  <si>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</si>
  <si>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</si>
  <si>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</si>
  <si>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</si>
  <si>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</si>
  <si>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</si>
  <si>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</si>
  <si>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</si>
  <si>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</si>
  <si>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</si>
  <si>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</si>
  <si>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</si>
  <si>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</si>
  <si>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</si>
  <si>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</si>
  <si>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</si>
  <si>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</si>
  <si>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</si>
  <si>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</si>
  <si>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</si>
  <si>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</si>
  <si>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</si>
  <si>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</si>
  <si>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</si>
  <si>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</si>
  <si>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</si>
  <si>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</si>
  <si>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</si>
  <si>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</si>
  <si>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</si>
  <si>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</si>
  <si>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</si>
  <si>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</si>
  <si>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</si>
  <si>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</si>
  <si>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</si>
  <si>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</si>
  <si>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</si>
  <si>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</si>
  <si>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</si>
  <si>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</si>
  <si>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</si>
  <si>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</si>
  <si>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</si>
  <si>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</si>
  <si>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</si>
  <si>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</si>
  <si>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</si>
  <si>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</si>
  <si>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</si>
  <si>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</si>
  <si>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</si>
  <si>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</si>
  <si>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</si>
  <si>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</si>
  <si>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</si>
  <si>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</si>
  <si>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</si>
  <si>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</si>
  <si>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</si>
  <si>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</si>
  <si>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</si>
  <si>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</si>
  <si>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</si>
  <si>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</si>
  <si>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</si>
  <si>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</si>
  <si>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</si>
  <si>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</si>
  <si>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</si>
  <si>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</si>
  <si>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</si>
  <si>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</si>
  <si>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</si>
  <si>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</si>
  <si>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</si>
  <si>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</si>
  <si>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</si>
  <si>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</si>
  <si>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</si>
  <si>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</si>
  <si>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</si>
  <si>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</si>
  <si>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</si>
  <si>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</si>
  <si>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</si>
  <si>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</si>
  <si>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</si>
  <si>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</si>
  <si>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</si>
  <si>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</si>
  <si>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</si>
  <si>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</si>
  <si>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</si>
  <si>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</si>
  <si>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</si>
  <si>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</si>
  <si>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</si>
  <si>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</si>
  <si>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</si>
  <si>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</si>
  <si>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</si>
  <si>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</si>
  <si>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</si>
  <si>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</si>
  <si>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</si>
  <si>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</si>
  <si>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</si>
  <si>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</si>
  <si>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</si>
  <si>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</si>
  <si>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</si>
  <si>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</si>
  <si>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</si>
  <si>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</si>
  <si>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</si>
  <si>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</si>
  <si>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</si>
  <si>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</si>
  <si>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</si>
  <si>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</si>
  <si>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</si>
  <si>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</si>
  <si>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</si>
  <si>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</si>
  <si>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</si>
  <si>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</si>
  <si>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</si>
  <si>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</si>
  <si>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</si>
  <si>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</si>
  <si>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</si>
  <si>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</si>
  <si>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</si>
  <si>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</si>
  <si>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</si>
  <si>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</si>
  <si>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</si>
  <si>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</si>
  <si>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</si>
  <si>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</si>
  <si>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</si>
  <si>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</si>
  <si>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</si>
  <si>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</si>
  <si>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</si>
  <si>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</si>
  <si>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</si>
  <si>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</si>
  <si>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</si>
  <si>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</si>
  <si>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</si>
  <si>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</si>
  <si>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</si>
  <si>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</si>
  <si>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</si>
  <si>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</si>
  <si>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</si>
  <si>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</si>
  <si>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</si>
  <si>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</si>
  <si>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</si>
  <si>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</si>
  <si>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</si>
  <si>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</si>
  <si>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</si>
  <si>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</si>
  <si>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</si>
  <si>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</si>
  <si>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</si>
  <si>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</si>
  <si>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</si>
  <si>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</si>
  <si>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</si>
  <si>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</si>
  <si>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</si>
  <si>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</si>
  <si>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</si>
  <si>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</si>
  <si>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</si>
  <si>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</si>
  <si>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</si>
  <si>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</si>
  <si>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</si>
  <si>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</si>
  <si>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</si>
  <si>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</si>
  <si>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</si>
  <si>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</si>
  <si>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</si>
  <si>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</si>
  <si>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</si>
  <si>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</si>
  <si>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</si>
  <si>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</si>
  <si>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</si>
  <si>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</si>
  <si>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</si>
  <si>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</si>
  <si>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</si>
  <si>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</si>
  <si>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</si>
  <si>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</si>
  <si>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</si>
  <si>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</si>
  <si>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</si>
  <si>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</si>
  <si>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</si>
  <si>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</si>
  <si>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</si>
  <si>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</si>
  <si>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</si>
  <si>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</si>
  <si>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</si>
  <si>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</si>
  <si>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</si>
  <si>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</si>
  <si>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</si>
  <si>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</si>
  <si>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</si>
  <si>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</si>
  <si>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</si>
  <si>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</si>
  <si>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</si>
  <si>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</si>
  <si>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</si>
  <si>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</si>
  <si>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</si>
  <si>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</si>
  <si>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</si>
  <si>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</si>
  <si>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</si>
  <si>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</si>
  <si>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</si>
  <si>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</si>
  <si>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</si>
  <si>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</si>
  <si>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</si>
  <si>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</si>
  <si>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</si>
  <si>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</si>
  <si>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</si>
  <si>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</si>
  <si>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</si>
  <si>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</si>
  <si>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</si>
  <si>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</si>
  <si>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</si>
  <si>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</si>
  <si>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</si>
  <si>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</si>
  <si>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</si>
  <si>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</si>
  <si>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</si>
  <si>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</si>
  <si>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</si>
  <si>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</si>
  <si>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</si>
  <si>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</si>
  <si>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</si>
  <si>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</si>
  <si>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</si>
  <si>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</si>
  <si>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</si>
  <si>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</si>
  <si>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</si>
  <si>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</si>
  <si>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</si>
  <si>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</si>
  <si>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</si>
  <si>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</si>
  <si>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</si>
  <si>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</si>
  <si>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</si>
  <si>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</si>
  <si>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</si>
  <si>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</si>
  <si>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</si>
  <si>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</si>
  <si>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</si>
  <si>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</si>
  <si>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</si>
  <si>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</si>
  <si>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</si>
  <si>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</si>
  <si>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</si>
  <si>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</si>
  <si>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</si>
  <si>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</si>
  <si>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</si>
  <si>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</si>
  <si>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</si>
  <si>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</si>
  <si>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</si>
  <si>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</si>
  <si>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</si>
  <si>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</si>
  <si>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</si>
  <si>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</si>
  <si>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</si>
  <si>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</si>
  <si>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</si>
  <si>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</si>
  <si>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</si>
  <si>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</si>
  <si>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</si>
  <si>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</si>
  <si>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</si>
  <si>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</si>
  <si>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</si>
  <si>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</si>
  <si>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</si>
  <si>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</si>
  <si>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</si>
  <si>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</si>
  <si>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</si>
  <si>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</si>
  <si>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</si>
  <si>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</si>
  <si>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</si>
  <si>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</si>
  <si>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</si>
  <si>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</si>
  <si>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</si>
  <si>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</si>
  <si>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</si>
  <si>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</si>
  <si>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</si>
  <si>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</si>
  <si>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</si>
  <si>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</si>
  <si>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</si>
  <si>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</si>
  <si>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</si>
  <si>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</si>
  <si>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</si>
  <si>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</si>
  <si>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</si>
  <si>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</si>
  <si>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</si>
  <si>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</si>
  <si>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</si>
  <si>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</si>
  <si>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</si>
  <si>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</si>
  <si>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</si>
  <si>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</si>
  <si>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</si>
  <si>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</si>
  <si>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</si>
  <si>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</si>
  <si>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</si>
  <si>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</si>
  <si>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</si>
  <si>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</si>
  <si>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</si>
  <si>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</si>
  <si>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</si>
  <si>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</si>
  <si>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</si>
  <si>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</si>
  <si>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</si>
  <si>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</si>
  <si>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</si>
  <si>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</si>
  <si>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</si>
  <si>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</si>
  <si>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</si>
  <si>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</si>
  <si>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</si>
  <si>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</si>
  <si>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</si>
  <si>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</si>
  <si>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</si>
  <si>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</si>
  <si>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</si>
  <si>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</si>
  <si>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</si>
  <si>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</si>
  <si>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</si>
  <si>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</si>
  <si>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</si>
  <si>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</si>
  <si>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</si>
  <si>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</si>
  <si>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</si>
  <si>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</si>
  <si>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</si>
  <si>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</si>
  <si>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</si>
  <si>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</si>
  <si>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</si>
  <si>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</si>
  <si>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</si>
  <si>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</si>
  <si>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</si>
  <si>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</si>
  <si>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</si>
  <si>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</si>
  <si>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</si>
  <si>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</si>
  <si>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</si>
  <si>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</si>
  <si>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</si>
  <si>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</si>
  <si>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</si>
  <si>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</si>
  <si>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</si>
  <si>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</si>
  <si>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</si>
  <si>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</si>
  <si>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</si>
  <si>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</si>
  <si>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</si>
  <si>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</si>
  <si>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</si>
  <si>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</si>
  <si>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</si>
  <si>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</si>
  <si>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</si>
  <si>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</si>
  <si>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</si>
  <si>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</si>
  <si>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</si>
  <si>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</si>
  <si>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</si>
  <si>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</si>
  <si>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</si>
  <si>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</si>
  <si>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</si>
  <si>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</si>
  <si>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</si>
  <si>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</si>
  <si>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</si>
  <si>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</si>
  <si>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</si>
  <si>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</si>
  <si>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</si>
  <si>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</si>
  <si>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</si>
  <si>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</si>
  <si>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</si>
  <si>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</si>
  <si>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</si>
  <si>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</si>
  <si>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</si>
  <si>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</si>
  <si>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</si>
  <si>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</si>
  <si>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</si>
  <si>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</si>
  <si>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</si>
  <si>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</si>
  <si>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</si>
  <si>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</si>
  <si>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</si>
  <si>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</si>
  <si>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</si>
  <si>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</si>
  <si>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</si>
  <si>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</si>
  <si>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</si>
  <si>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</si>
  <si>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</si>
  <si>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</si>
  <si>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</si>
  <si>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</si>
  <si>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</si>
  <si>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</si>
  <si>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</si>
  <si>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</si>
  <si>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</si>
  <si>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</si>
  <si>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</si>
  <si>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</si>
  <si>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</si>
  <si>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</si>
  <si>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</si>
  <si>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</si>
  <si>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</si>
  <si>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</si>
  <si>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</si>
  <si>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</si>
  <si>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</si>
  <si>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</si>
  <si>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</si>
  <si>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</si>
  <si>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</si>
  <si>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</si>
  <si>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</si>
  <si>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</si>
  <si>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</si>
  <si>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</si>
  <si>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</si>
  <si>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</si>
  <si>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</si>
  <si>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</si>
  <si>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</si>
  <si>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</si>
  <si>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</si>
  <si>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</si>
  <si>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</si>
  <si>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</si>
  <si>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</si>
  <si>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</si>
  <si>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</si>
  <si>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</si>
  <si>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</si>
  <si>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</si>
  <si>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</si>
  <si>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</si>
  <si>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</si>
  <si>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</si>
  <si>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</si>
  <si>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</si>
  <si>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</si>
  <si>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</si>
  <si>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</si>
  <si>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</si>
  <si>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</si>
  <si>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</si>
  <si>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</si>
  <si>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</si>
  <si>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</si>
  <si>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</si>
  <si>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</si>
  <si>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</si>
  <si>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</si>
  <si>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</si>
  <si>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</si>
  <si>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</si>
  <si>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</si>
  <si>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</si>
  <si>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</si>
  <si>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</si>
  <si>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</si>
  <si>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</si>
  <si>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</si>
  <si>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</si>
  <si>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</si>
  <si>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</si>
  <si>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</si>
  <si>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</si>
  <si>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</si>
  <si>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</si>
  <si>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</si>
  <si>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</si>
  <si>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</si>
  <si>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</si>
  <si>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</si>
  <si>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</si>
  <si>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</si>
  <si>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</si>
  <si>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</si>
  <si>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</si>
  <si>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</si>
  <si>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</si>
  <si>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</si>
  <si>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</si>
  <si>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</si>
  <si>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</si>
  <si>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</si>
  <si>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</si>
  <si>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</si>
  <si>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</si>
  <si>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</si>
  <si>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</si>
  <si>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</si>
  <si>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</si>
  <si>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</si>
  <si>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</si>
  <si>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</si>
  <si>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</si>
  <si>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</si>
  <si>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</si>
  <si>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</si>
  <si>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</si>
  <si>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</si>
  <si>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</si>
  <si>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</si>
  <si>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</si>
  <si>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</si>
  <si>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</si>
  <si>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</si>
  <si>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</si>
  <si>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</si>
  <si>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</si>
  <si>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</si>
  <si>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</si>
  <si>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</si>
  <si>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</si>
  <si>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</si>
  <si>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</si>
  <si>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</si>
  <si>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</si>
  <si>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</si>
  <si>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</si>
  <si>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</si>
  <si>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</si>
  <si>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</si>
  <si>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</si>
  <si>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</si>
  <si>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</si>
  <si>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</si>
  <si>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</si>
  <si>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</si>
  <si>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</si>
  <si>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</si>
  <si>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</si>
  <si>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</si>
  <si>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</si>
  <si>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</si>
  <si>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</si>
  <si>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</si>
  <si>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</si>
  <si>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</si>
  <si>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</si>
  <si>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</si>
  <si>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</si>
  <si>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</si>
  <si>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</si>
  <si>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</si>
  <si>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</si>
  <si>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</si>
  <si>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</si>
  <si>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</si>
  <si>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</si>
  <si>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</si>
  <si>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</si>
  <si>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</si>
  <si>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</si>
  <si>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</si>
  <si>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</si>
  <si>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</si>
  <si>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</si>
  <si>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</si>
  <si>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</si>
  <si>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</si>
  <si>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</si>
  <si>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</si>
  <si>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</si>
  <si>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</si>
  <si>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</si>
  <si>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</si>
  <si>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</si>
  <si>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</si>
  <si>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</si>
  <si>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</si>
  <si>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</si>
  <si>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</si>
  <si>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</si>
  <si>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</si>
  <si>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</si>
  <si>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</si>
  <si>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</si>
  <si>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</si>
  <si>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</si>
  <si>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</si>
  <si>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</si>
  <si>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</si>
  <si>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</si>
  <si>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</si>
  <si>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</si>
  <si>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</si>
  <si>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</si>
  <si>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</si>
  <si>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</si>
  <si>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</si>
  <si>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</si>
  <si>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</si>
  <si>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</si>
  <si>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</si>
  <si>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</si>
  <si>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</si>
  <si>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</si>
  <si>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</si>
  <si>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</si>
  <si>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</si>
  <si>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</si>
  <si>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</si>
  <si>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</si>
  <si>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</si>
  <si>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</si>
  <si>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</si>
  <si>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</si>
  <si>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</si>
  <si>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</si>
  <si>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</si>
  <si>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</si>
  <si>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</si>
  <si>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</si>
  <si>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</si>
  <si>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</si>
  <si>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</si>
  <si>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</si>
  <si>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</si>
  <si>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</si>
  <si>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</si>
  <si>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</si>
  <si>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</si>
  <si>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</si>
  <si>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</si>
  <si>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</si>
  <si>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</si>
  <si>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</si>
  <si>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</si>
  <si>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</si>
  <si>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</si>
  <si>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</si>
  <si>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</si>
  <si>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</si>
  <si>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</si>
  <si>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</si>
  <si>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</si>
  <si>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</si>
  <si>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</si>
  <si>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</si>
  <si>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</si>
  <si>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</si>
  <si>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</si>
  <si>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</si>
  <si>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</si>
  <si>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</si>
  <si>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</si>
  <si>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</si>
  <si>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</si>
  <si>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</si>
  <si>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</si>
  <si>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</si>
  <si>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</si>
  <si>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</si>
  <si>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</si>
  <si>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</si>
  <si>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</si>
  <si>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</si>
  <si>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</si>
  <si>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</si>
  <si>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</si>
  <si>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</si>
  <si>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</si>
  <si>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</si>
  <si>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</si>
  <si>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</si>
  <si>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</si>
  <si>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</si>
  <si>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</si>
  <si>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</si>
  <si>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</si>
  <si>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</si>
  <si>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</si>
  <si>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</si>
  <si>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</si>
  <si>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</si>
  <si>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</si>
  <si>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</si>
  <si>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</si>
  <si>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</si>
  <si>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</si>
  <si>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</si>
  <si>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</si>
  <si>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</si>
  <si>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</si>
  <si>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</si>
  <si>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</si>
  <si>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</si>
  <si>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</si>
  <si>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</si>
  <si>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</si>
  <si>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</si>
  <si>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</si>
  <si>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</si>
  <si>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</si>
  <si>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</si>
  <si>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</si>
  <si>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</si>
  <si>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</si>
  <si>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</si>
  <si>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</si>
  <si>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</si>
  <si>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</si>
  <si>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</si>
  <si>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</si>
  <si>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</si>
  <si>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</si>
  <si>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</si>
  <si>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</si>
  <si>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</si>
  <si>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</si>
  <si>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</si>
  <si>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</si>
  <si>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</si>
  <si>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</si>
  <si>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</si>
  <si>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</si>
  <si>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</si>
  <si>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</si>
  <si>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</si>
  <si>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</si>
  <si>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</si>
  <si>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</si>
  <si>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</si>
  <si>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</si>
  <si>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</si>
  <si>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</si>
  <si>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</si>
  <si>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</si>
  <si>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</si>
  <si>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</si>
  <si>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</si>
  <si>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</si>
  <si>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</si>
  <si>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</si>
  <si>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</si>
  <si>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</si>
  <si>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</si>
  <si>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</si>
  <si>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</si>
  <si>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</si>
  <si>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</si>
  <si>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</si>
  <si>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</si>
  <si>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</si>
  <si>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</si>
  <si>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</si>
  <si>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</si>
  <si>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</si>
  <si>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</si>
  <si>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</si>
  <si>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</si>
  <si>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</si>
  <si>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</si>
  <si>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</si>
  <si>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</si>
  <si>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</si>
  <si>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</si>
  <si>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</si>
  <si>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</si>
  <si>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</si>
  <si>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</si>
  <si>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</si>
  <si>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</si>
  <si>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</si>
  <si>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</si>
  <si>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</si>
  <si>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</si>
  <si>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</si>
  <si>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</si>
  <si>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</si>
  <si>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</si>
  <si>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</si>
  <si>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</si>
  <si>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</si>
  <si>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</si>
  <si>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</si>
  <si>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</si>
  <si>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</si>
  <si>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</si>
  <si>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</si>
  <si>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</si>
  <si>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</si>
  <si>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</si>
  <si>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</si>
  <si>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</si>
  <si>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</si>
  <si>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</si>
  <si>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</si>
  <si>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</si>
  <si>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</si>
  <si>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</si>
  <si>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</si>
  <si>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</si>
  <si>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</si>
  <si>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</si>
  <si>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</si>
  <si>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</si>
  <si>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</si>
  <si>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</si>
  <si>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</si>
  <si>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</si>
  <si>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</si>
  <si>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</si>
  <si>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</si>
  <si>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</si>
  <si>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</si>
  <si>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</si>
  <si>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</si>
  <si>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</si>
  <si>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</si>
  <si>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</si>
  <si>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</si>
  <si>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</si>
  <si>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</si>
  <si>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</si>
  <si>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</si>
  <si>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</si>
  <si>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</si>
  <si>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</si>
  <si>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</si>
  <si>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</si>
  <si>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</si>
  <si>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</si>
  <si>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</si>
  <si>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</si>
  <si>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</si>
  <si>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</si>
  <si>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</si>
  <si>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</si>
  <si>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</si>
  <si>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</si>
  <si>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</si>
  <si>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</si>
  <si>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</si>
  <si>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</si>
  <si>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</si>
  <si>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</si>
  <si>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</si>
  <si>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</si>
  <si>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</si>
  <si>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</si>
  <si>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</si>
  <si>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</si>
  <si>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</si>
  <si>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</si>
  <si>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</si>
  <si>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</si>
  <si>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</si>
  <si>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</si>
  <si>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</si>
  <si>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</si>
  <si>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</si>
  <si>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</si>
  <si>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</si>
  <si>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</si>
  <si>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</si>
  <si>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</si>
  <si>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</si>
  <si>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</si>
  <si>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</si>
  <si>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</si>
  <si>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</si>
  <si>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</si>
  <si>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</si>
  <si>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</si>
  <si>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</si>
  <si>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</si>
  <si>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</si>
  <si>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</si>
  <si>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</si>
  <si>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</si>
  <si>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</si>
  <si>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</si>
  <si>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</si>
  <si>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</si>
  <si>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</si>
  <si>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</si>
  <si>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</si>
  <si>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</si>
  <si>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</si>
  <si>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</si>
  <si>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</si>
  <si>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</si>
  <si>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</si>
  <si>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</si>
  <si>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</si>
  <si>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</si>
  <si>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</si>
  <si>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</si>
  <si>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</si>
  <si>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</si>
  <si>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</si>
  <si>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</si>
  <si>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</si>
  <si>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</si>
  <si>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</si>
  <si>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</si>
  <si>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</si>
  <si>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</si>
  <si>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</si>
  <si>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</si>
  <si>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</si>
  <si>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</si>
  <si>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</si>
  <si>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</si>
  <si>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</si>
  <si>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</si>
  <si>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</si>
  <si>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</si>
  <si>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</si>
  <si>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</si>
  <si>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</si>
  <si>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</si>
  <si>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</si>
  <si>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</si>
  <si>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</si>
  <si>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</si>
  <si>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</si>
  <si>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</si>
  <si>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</si>
  <si>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</si>
  <si>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</si>
  <si>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</si>
  <si>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</si>
  <si>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</si>
  <si>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</si>
  <si>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</si>
  <si>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</si>
  <si>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</si>
  <si>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</si>
  <si>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</si>
  <si>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</si>
  <si>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</si>
  <si>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</si>
  <si>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</si>
  <si>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</si>
  <si>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</si>
  <si>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</si>
  <si>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</si>
  <si>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</si>
  <si>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</si>
  <si>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</si>
  <si>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</si>
  <si>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</si>
  <si>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</si>
  <si>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</si>
  <si>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</si>
  <si>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</si>
  <si>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</si>
  <si>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</si>
  <si>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</si>
  <si>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</si>
  <si>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</si>
  <si>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</si>
  <si>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</si>
  <si>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</si>
  <si>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</si>
  <si>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</si>
  <si>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</si>
  <si>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</si>
  <si>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</si>
  <si>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</si>
  <si>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</si>
  <si>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</si>
  <si>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</si>
  <si>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</si>
  <si>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</si>
  <si>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</si>
  <si>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</si>
  <si>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</si>
  <si>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</si>
  <si>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</si>
  <si>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</si>
  <si>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</si>
  <si>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</si>
  <si>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</si>
  <si>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</si>
  <si>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</si>
  <si>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</si>
  <si>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</si>
  <si>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</si>
  <si>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</si>
  <si>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</si>
  <si>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</si>
  <si>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</si>
  <si>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</si>
  <si>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</si>
  <si>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</si>
  <si>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</si>
  <si>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</si>
  <si>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</si>
  <si>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</si>
  <si>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</si>
  <si>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</si>
  <si>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</si>
  <si>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</si>
  <si>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</si>
  <si>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</si>
  <si>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</si>
  <si>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</si>
  <si>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</si>
  <si>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</si>
  <si>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</si>
  <si>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</si>
  <si>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</si>
  <si>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</si>
  <si>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</si>
  <si>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</si>
  <si>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</si>
  <si>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</si>
  <si>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</si>
  <si>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</si>
  <si>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</si>
  <si>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</si>
  <si>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</si>
  <si>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</si>
  <si>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</si>
  <si>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</si>
  <si>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</si>
  <si>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</si>
  <si>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</si>
  <si>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</si>
  <si>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</si>
  <si>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</si>
  <si>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</si>
  <si>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</si>
  <si>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</si>
  <si>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</si>
  <si>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</si>
  <si>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</si>
  <si>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</si>
  <si>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</si>
  <si>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</si>
  <si>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</si>
  <si>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</si>
  <si>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</si>
  <si>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</si>
  <si>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</si>
  <si>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</si>
  <si>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</si>
  <si>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</si>
  <si>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</si>
  <si>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</si>
  <si>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</si>
  <si>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</si>
  <si>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</si>
  <si>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</si>
  <si>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</si>
  <si>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</si>
  <si>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</si>
  <si>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</si>
  <si>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</si>
  <si>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</si>
  <si>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</si>
  <si>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</si>
  <si>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</si>
  <si>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</si>
  <si>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</si>
  <si>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</si>
  <si>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</si>
  <si>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</si>
  <si>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</si>
  <si>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</si>
  <si>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</si>
  <si>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</si>
  <si>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</si>
  <si>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</si>
  <si>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</si>
  <si>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</si>
  <si>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</si>
  <si>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</si>
  <si>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</si>
  <si>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</si>
  <si>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</si>
  <si>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</si>
  <si>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</si>
  <si>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</si>
  <si>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</si>
  <si>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</si>
  <si>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</si>
  <si>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</si>
  <si>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</si>
  <si>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</si>
  <si>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</si>
  <si>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</si>
  <si>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</si>
  <si>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</si>
  <si>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</si>
  <si>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</si>
  <si>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</si>
  <si>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</si>
  <si>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</si>
  <si>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</si>
  <si>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</si>
  <si>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</si>
  <si>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</si>
  <si>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</si>
  <si>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</si>
  <si>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</si>
  <si>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</si>
  <si>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</si>
  <si>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</si>
  <si>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</si>
  <si>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</si>
  <si>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</si>
  <si>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</si>
  <si>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</si>
  <si>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</si>
  <si>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</si>
  <si>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</si>
  <si>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</si>
  <si>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</si>
  <si>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</si>
  <si>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</si>
  <si>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</si>
  <si>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</si>
  <si>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</si>
  <si>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</si>
  <si>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</si>
  <si>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</si>
  <si>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</si>
  <si>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</si>
  <si>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</si>
  <si>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</si>
  <si>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</si>
  <si>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</si>
  <si>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</si>
  <si>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</si>
  <si>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</si>
  <si>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</si>
  <si>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</si>
  <si>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</si>
  <si>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</si>
  <si>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</si>
  <si>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</si>
  <si>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</si>
  <si>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</si>
  <si>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</si>
  <si>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</si>
  <si>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</si>
  <si>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</si>
  <si>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</si>
  <si>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</si>
  <si>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</si>
  <si>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</si>
  <si>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</si>
  <si>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</si>
  <si>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</si>
  <si>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</si>
  <si>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</si>
  <si>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</si>
  <si>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</si>
  <si>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</si>
  <si>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</si>
  <si>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</si>
  <si>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</si>
  <si>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</si>
  <si>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</si>
  <si>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</si>
  <si>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</si>
  <si>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</si>
  <si>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</si>
  <si>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</si>
  <si>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</si>
  <si>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</si>
  <si>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</si>
  <si>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</si>
  <si>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</si>
  <si>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</si>
  <si>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</si>
  <si>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</si>
  <si>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</si>
  <si>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</si>
  <si>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</si>
  <si>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</si>
  <si>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</si>
  <si>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</si>
  <si>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</si>
  <si>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</si>
  <si>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</si>
  <si>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</si>
  <si>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</si>
  <si>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</si>
  <si>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</si>
  <si>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</si>
  <si>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</si>
  <si>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</si>
  <si>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</si>
  <si>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</si>
  <si>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</si>
  <si>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</si>
  <si>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</si>
  <si>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</si>
  <si>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</si>
  <si>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</si>
  <si>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</si>
  <si>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</si>
  <si>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</si>
  <si>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</si>
  <si>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</si>
  <si>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</si>
  <si>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</si>
  <si>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</si>
  <si>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</si>
  <si>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</si>
  <si>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</si>
  <si>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</si>
  <si>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</si>
  <si>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</si>
  <si>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</si>
  <si>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</si>
  <si>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</si>
  <si>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</si>
  <si>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</si>
  <si>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</si>
  <si>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</si>
  <si>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</si>
  <si>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</si>
  <si>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</si>
  <si>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</si>
  <si>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</si>
  <si>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</si>
  <si>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</si>
  <si>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</si>
  <si>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</si>
  <si>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</si>
  <si>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</si>
  <si>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</si>
  <si>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</si>
  <si>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</si>
  <si>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</si>
  <si>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</si>
  <si>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</si>
  <si>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</si>
  <si>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</si>
  <si>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</si>
  <si>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</si>
  <si>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</si>
  <si>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</si>
  <si>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</si>
  <si>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</si>
  <si>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</si>
  <si>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</si>
  <si>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</si>
  <si>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</si>
  <si>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</si>
  <si>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</si>
  <si>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</si>
  <si>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</si>
  <si>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</si>
  <si>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</si>
  <si>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</si>
  <si>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</si>
  <si>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</si>
  <si>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</si>
  <si>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</si>
  <si>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</si>
  <si>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</si>
  <si>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</si>
  <si>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</si>
  <si>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</si>
  <si>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</si>
  <si>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</si>
  <si>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</si>
  <si>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</si>
  <si>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</si>
  <si>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</si>
  <si>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</si>
  <si>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</si>
  <si>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</si>
  <si>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</si>
  <si>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</si>
  <si>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</si>
  <si>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</si>
  <si>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</si>
  <si>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</si>
  <si>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</si>
  <si>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</si>
  <si>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</si>
  <si>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</si>
  <si>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</si>
  <si>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</si>
  <si>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</si>
  <si>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</si>
  <si>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</si>
  <si>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</si>
  <si>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</si>
  <si>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</si>
  <si>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</si>
  <si>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</si>
  <si>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</si>
  <si>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</si>
  <si>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</si>
  <si>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</si>
  <si>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</si>
  <si>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</si>
  <si>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</si>
  <si>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</si>
  <si>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</si>
  <si>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</si>
  <si>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</si>
  <si>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</si>
  <si>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</si>
  <si>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</si>
  <si>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</si>
  <si>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</si>
  <si>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</si>
  <si>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</si>
  <si>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</si>
  <si>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</si>
  <si>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</si>
  <si>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</si>
  <si>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</si>
  <si>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</si>
  <si>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</si>
  <si>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</si>
  <si>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</si>
  <si>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</si>
  <si>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</si>
  <si>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</si>
  <si>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</si>
  <si>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</si>
  <si>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</si>
  <si>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</si>
  <si>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</si>
  <si>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</si>
  <si>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</si>
  <si>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</si>
  <si>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</si>
  <si>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</si>
  <si>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</si>
  <si>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</si>
  <si>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</si>
  <si>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</si>
  <si>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</si>
  <si>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</si>
  <si>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</si>
  <si>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</si>
  <si>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</si>
  <si>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</si>
  <si>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</si>
  <si>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</si>
  <si>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</si>
  <si>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</si>
  <si>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</si>
  <si>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</si>
  <si>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</si>
  <si>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</si>
  <si>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</si>
  <si>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</si>
  <si>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</si>
  <si>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</si>
  <si>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</si>
  <si>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</si>
  <si>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</si>
  <si>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</si>
  <si>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</si>
  <si>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</si>
  <si>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</si>
  <si>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</si>
  <si>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</si>
  <si>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</si>
  <si>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</si>
  <si>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</si>
  <si>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</si>
  <si>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</si>
  <si>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</si>
  <si>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</si>
  <si>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</si>
  <si>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</si>
  <si>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</si>
  <si>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</si>
  <si>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</si>
  <si>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</si>
  <si>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</si>
  <si>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</si>
  <si>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</si>
  <si>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</si>
  <si>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</si>
  <si>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</si>
  <si>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</si>
  <si>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</si>
  <si>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</si>
  <si>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</si>
  <si>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</si>
  <si>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</si>
  <si>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</si>
  <si>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</si>
  <si>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</si>
  <si>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</si>
  <si>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</si>
  <si>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</si>
  <si>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</si>
  <si>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</si>
  <si>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</si>
  <si>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</si>
  <si>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</si>
  <si>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</si>
  <si>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</si>
  <si>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</si>
  <si>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</si>
  <si>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</si>
  <si>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</si>
  <si>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</si>
  <si>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</si>
  <si>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</si>
  <si>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</si>
  <si>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</si>
  <si>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</si>
  <si>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</si>
  <si>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</si>
  <si>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</si>
  <si>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</si>
  <si>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</si>
  <si>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</si>
  <si>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</si>
  <si>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</si>
  <si>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</si>
  <si>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</si>
  <si>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</si>
  <si>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</si>
  <si>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</si>
  <si>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</si>
  <si>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</si>
  <si>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</si>
  <si>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</si>
  <si>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</si>
  <si>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</si>
  <si>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</si>
  <si>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</si>
  <si>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</si>
  <si>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</si>
  <si>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</si>
  <si>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</si>
  <si>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</si>
  <si>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</si>
  <si>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</si>
  <si>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</si>
  <si>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</si>
  <si>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</si>
  <si>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</si>
  <si>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</si>
  <si>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</si>
  <si>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</si>
  <si>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</si>
  <si>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</si>
  <si>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</si>
  <si>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</si>
  <si>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</si>
  <si>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</si>
  <si>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</si>
  <si>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</si>
  <si>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</si>
  <si>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</si>
  <si>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</si>
  <si>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</si>
  <si>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</si>
  <si>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</si>
  <si>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</si>
  <si>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</si>
  <si>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</si>
  <si>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</si>
  <si>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</si>
  <si>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</si>
  <si>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</si>
  <si>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</si>
  <si>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</si>
  <si>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</si>
  <si>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</si>
  <si>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</si>
  <si>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</si>
  <si>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</si>
  <si>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</si>
  <si>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</si>
  <si>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</si>
  <si>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</si>
  <si>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</si>
  <si>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</si>
  <si>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</si>
  <si>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</si>
  <si>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</si>
  <si>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</si>
  <si>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</si>
  <si>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</si>
  <si>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</si>
  <si>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</si>
  <si>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</si>
  <si>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</si>
  <si>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</si>
  <si>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</si>
  <si>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</si>
  <si>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</si>
  <si>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</si>
  <si>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</si>
  <si>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</si>
  <si>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</si>
  <si>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</si>
  <si>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</si>
  <si>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</si>
  <si>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</si>
  <si>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</si>
  <si>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</si>
  <si>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</si>
  <si>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</si>
  <si>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</si>
  <si>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</si>
  <si>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</si>
  <si>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</si>
  <si>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</si>
  <si>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</si>
  <si>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</si>
  <si>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</si>
  <si>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</si>
  <si>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</si>
  <si>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</si>
  <si>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</si>
  <si>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</si>
  <si>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</si>
  <si>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</si>
  <si>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</si>
  <si>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</si>
  <si>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</si>
  <si>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</si>
  <si>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</si>
  <si>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</si>
  <si>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</si>
  <si>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</si>
  <si>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</si>
  <si>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</si>
  <si>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</si>
  <si>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</si>
  <si>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</si>
  <si>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</si>
  <si>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</si>
  <si>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</si>
  <si>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</si>
  <si>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</si>
  <si>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</si>
  <si>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</si>
  <si>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</si>
  <si>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</si>
  <si>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</si>
  <si>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</si>
  <si>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</si>
  <si>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</si>
  <si>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</si>
  <si>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</si>
  <si>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</si>
  <si>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</si>
  <si>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</si>
  <si>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</si>
  <si>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</si>
  <si>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</si>
  <si>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</si>
  <si>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</si>
  <si>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</si>
  <si>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</si>
  <si>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</si>
  <si>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</si>
  <si>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</si>
  <si>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</si>
  <si>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</si>
  <si>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</si>
  <si>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</si>
  <si>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</si>
  <si>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</si>
  <si>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</si>
  <si>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</si>
  <si>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</si>
  <si>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</si>
  <si>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</si>
  <si>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</si>
  <si>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</si>
  <si>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</si>
  <si>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</si>
  <si>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</si>
  <si>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</si>
  <si>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</si>
  <si>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</si>
  <si>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</si>
  <si>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</si>
  <si>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</si>
  <si>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</si>
  <si>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</si>
  <si>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</si>
  <si>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</si>
  <si>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</si>
  <si>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</si>
  <si>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</si>
  <si>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</si>
  <si>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</si>
  <si>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</si>
  <si>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</si>
  <si>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</si>
  <si>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</si>
  <si>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</si>
  <si>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</si>
  <si>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</si>
  <si>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</si>
  <si>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</si>
  <si>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</si>
  <si>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</si>
  <si>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</si>
  <si>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</si>
  <si>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</si>
  <si>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</si>
  <si>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</si>
  <si>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</si>
  <si>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</si>
  <si>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</si>
  <si>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</si>
  <si>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</si>
  <si>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</si>
  <si>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</si>
  <si>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</si>
  <si>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</si>
  <si>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</si>
  <si>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</si>
  <si>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</si>
  <si>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</si>
  <si>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</si>
  <si>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</si>
  <si>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</si>
  <si>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</si>
  <si>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</si>
  <si>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</si>
  <si>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</si>
  <si>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</si>
  <si>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</si>
  <si>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</si>
  <si>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</si>
  <si>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</si>
  <si>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</si>
  <si>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</si>
  <si>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</si>
  <si>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</si>
  <si>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</si>
  <si>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</si>
  <si>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</si>
  <si>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</si>
  <si>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</si>
  <si>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</si>
  <si>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</si>
  <si>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</si>
  <si>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</si>
  <si>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</si>
  <si>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</si>
  <si>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</si>
  <si>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</si>
  <si>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</si>
  <si>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</si>
  <si>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</si>
  <si>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</si>
  <si>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</si>
  <si>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</si>
  <si>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</si>
  <si>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</si>
  <si>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</si>
  <si>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</si>
  <si>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</si>
  <si>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</si>
  <si>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</si>
  <si>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</si>
  <si>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</si>
  <si>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</si>
  <si>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</si>
  <si>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</si>
  <si>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</si>
  <si>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</si>
  <si>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</si>
  <si>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</si>
  <si>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</si>
  <si>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</si>
  <si>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</si>
  <si>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</si>
  <si>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</si>
  <si>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</si>
  <si>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</si>
  <si>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</si>
  <si>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</si>
  <si>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</si>
  <si>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</si>
  <si>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</si>
  <si>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</si>
  <si>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</si>
  <si>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</si>
  <si>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</si>
  <si>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</si>
  <si>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</si>
  <si>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</si>
  <si>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</si>
  <si>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</si>
  <si>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</si>
  <si>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</si>
  <si>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</si>
  <si>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</si>
  <si>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</si>
  <si>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</si>
  <si>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</si>
  <si>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</si>
  <si>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</si>
  <si>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</si>
  <si>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</si>
  <si>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</si>
  <si>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</si>
  <si>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</si>
  <si>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</si>
  <si>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</si>
  <si>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</si>
  <si>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</si>
  <si>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</si>
  <si>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</si>
  <si>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</si>
  <si>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</si>
  <si>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</si>
  <si>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</si>
  <si>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</si>
  <si>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</si>
  <si>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</si>
  <si>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</si>
  <si>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</si>
  <si>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</si>
  <si>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</si>
  <si>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</si>
  <si>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</si>
  <si>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</si>
  <si>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</si>
  <si>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</si>
  <si>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</si>
  <si>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</si>
  <si>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</si>
  <si>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</si>
  <si>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</si>
  <si>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</si>
  <si>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</si>
  <si>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</si>
  <si>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</si>
  <si>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</si>
  <si>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</si>
  <si>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</si>
  <si>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</si>
  <si>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</si>
  <si>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</si>
  <si>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</si>
  <si>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</si>
  <si>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</si>
  <si>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</si>
  <si>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</si>
  <si>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</si>
  <si>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</si>
  <si>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</si>
  <si>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</si>
  <si>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</si>
  <si>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</si>
  <si>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</si>
  <si>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</si>
  <si>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</si>
  <si>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</si>
  <si>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</si>
  <si>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</si>
  <si>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</si>
  <si>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</si>
  <si>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</si>
  <si>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</si>
  <si>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</si>
  <si>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</si>
  <si>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</si>
  <si>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</si>
  <si>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</si>
  <si>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</si>
  <si>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</si>
  <si>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</si>
  <si>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</si>
  <si>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</si>
  <si>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</si>
  <si>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</si>
  <si>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</si>
  <si>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</si>
  <si>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</si>
  <si>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</si>
  <si>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</si>
  <si>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</si>
  <si>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</si>
  <si>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</si>
  <si>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</si>
  <si>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</si>
  <si>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</si>
  <si>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</si>
  <si>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</si>
  <si>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</si>
  <si>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</si>
  <si>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</si>
  <si>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</si>
  <si>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</si>
  <si>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</si>
  <si>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</si>
  <si>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</si>
  <si>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</si>
  <si>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</si>
  <si>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</si>
  <si>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</si>
  <si>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</si>
  <si>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</si>
  <si>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</si>
  <si>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</si>
  <si>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</si>
  <si>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</si>
  <si>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</si>
  <si>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</si>
  <si>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</si>
  <si>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</si>
  <si>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</si>
  <si>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</si>
  <si>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</si>
  <si>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</si>
  <si>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</si>
  <si>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</si>
  <si>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</si>
  <si>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</si>
  <si>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</si>
  <si>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</si>
  <si>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</si>
  <si>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</si>
  <si>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</si>
  <si>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</si>
  <si>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</si>
  <si>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</si>
  <si>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</si>
  <si>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</si>
  <si>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</si>
  <si>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</si>
  <si>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</si>
  <si>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</si>
  <si>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</si>
  <si>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</si>
  <si>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</si>
  <si>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</si>
  <si>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</si>
  <si>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</si>
  <si>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</si>
  <si>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</si>
  <si>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</si>
  <si>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</si>
  <si>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</si>
  <si>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</si>
  <si>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</si>
  <si>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</si>
  <si>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</si>
  <si>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</si>
  <si>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</si>
  <si>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</si>
  <si>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</si>
  <si>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</si>
  <si>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</si>
  <si>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</si>
  <si>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</si>
  <si>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</si>
  <si>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</si>
  <si>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</si>
  <si>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</si>
  <si>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</si>
  <si>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</si>
  <si>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</si>
  <si>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</si>
  <si>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</si>
  <si>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</si>
  <si>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</si>
  <si>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</si>
  <si>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</si>
  <si>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</si>
  <si>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</si>
  <si>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</si>
  <si>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</si>
  <si>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</si>
  <si>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</si>
  <si>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</si>
  <si>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</si>
  <si>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</si>
  <si>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</si>
  <si>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</si>
  <si>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</si>
  <si>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</si>
  <si>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</si>
  <si>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</si>
  <si>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</si>
  <si>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</si>
  <si>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</si>
  <si>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</si>
  <si>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</si>
  <si>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</si>
  <si>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</si>
  <si>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</si>
  <si>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</si>
  <si>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</si>
  <si>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</si>
  <si>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</si>
  <si>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</si>
  <si>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</si>
  <si>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</si>
  <si>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</si>
  <si>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</si>
  <si>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</si>
  <si>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</si>
  <si>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</si>
  <si>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</si>
  <si>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</si>
  <si>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</si>
  <si>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</si>
  <si>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</si>
  <si>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</si>
  <si>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</si>
  <si>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</si>
  <si>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</si>
  <si>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</si>
  <si>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</si>
  <si>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</si>
  <si>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</si>
  <si>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</si>
  <si>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</si>
  <si>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</si>
  <si>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</si>
  <si>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</si>
  <si>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</si>
  <si>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</si>
  <si>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</si>
  <si>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</si>
  <si>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</si>
  <si>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</si>
  <si>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</si>
  <si>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</si>
  <si>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</si>
  <si>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</si>
  <si>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</si>
  <si>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</si>
  <si>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</si>
  <si>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</si>
  <si>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</si>
  <si>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</si>
  <si>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</si>
  <si>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</si>
  <si>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</si>
  <si>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</si>
  <si>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</si>
  <si>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</si>
  <si>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</si>
  <si>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</si>
  <si>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</si>
  <si>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</si>
  <si>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</si>
  <si>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</si>
  <si>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</si>
  <si>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</si>
  <si>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</si>
  <si>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</si>
  <si>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</si>
  <si>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</si>
  <si>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</si>
  <si>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</si>
  <si>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</si>
  <si>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</si>
  <si>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</si>
  <si>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</si>
  <si>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</si>
  <si>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</si>
  <si>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</si>
  <si>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</si>
  <si>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</si>
  <si>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</si>
  <si>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</si>
  <si>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</si>
  <si>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</si>
  <si>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</si>
  <si>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</si>
  <si>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</si>
  <si>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</si>
  <si>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</si>
  <si>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</si>
  <si>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</si>
  <si>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</si>
  <si>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</si>
  <si>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</si>
  <si>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</si>
  <si>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</si>
  <si>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</si>
  <si>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</si>
  <si>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</si>
  <si>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</si>
  <si>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</si>
  <si>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</si>
  <si>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</si>
  <si>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</si>
  <si>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</si>
  <si>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</si>
  <si>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</si>
  <si>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</si>
  <si>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</si>
  <si>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</si>
  <si>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</si>
  <si>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</si>
  <si>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</si>
  <si>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</si>
  <si>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</si>
  <si>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</si>
  <si>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</si>
  <si>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</si>
  <si>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</si>
  <si>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</si>
  <si>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</si>
  <si>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</si>
  <si>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</si>
  <si>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</si>
  <si>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</si>
  <si>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</si>
  <si>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</si>
  <si>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</si>
  <si>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</si>
  <si>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</si>
  <si>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</si>
  <si>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</si>
  <si>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</si>
  <si>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</si>
  <si>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</si>
  <si>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</si>
  <si>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</si>
  <si>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</si>
  <si>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</si>
  <si>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</si>
  <si>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</si>
  <si>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</si>
  <si>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</si>
  <si>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</si>
  <si>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</si>
  <si>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</si>
  <si>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</si>
  <si>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</si>
  <si>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</si>
  <si>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</si>
  <si>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</si>
  <si>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</si>
  <si>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</si>
  <si>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</si>
  <si>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</si>
  <si>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</si>
  <si>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</si>
  <si>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</si>
  <si>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</si>
  <si>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</si>
  <si>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</si>
  <si>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</si>
  <si>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</si>
  <si>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</si>
  <si>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</si>
  <si>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</si>
  <si>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</si>
  <si>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</si>
  <si>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</si>
  <si>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</si>
  <si>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</si>
  <si>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</si>
  <si>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</si>
  <si>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</si>
  <si>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</si>
  <si>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</si>
  <si>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</si>
  <si>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</si>
  <si>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</si>
  <si>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</si>
  <si>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</si>
  <si>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</si>
  <si>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</si>
  <si>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</si>
  <si>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</si>
  <si>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</si>
  <si>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</si>
  <si>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</si>
  <si>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</si>
  <si>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</si>
  <si>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</si>
  <si>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</si>
  <si>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</si>
  <si>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</si>
  <si>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</si>
  <si>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</si>
  <si>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</si>
  <si>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</si>
  <si>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</si>
  <si>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</si>
  <si>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</si>
  <si>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</si>
  <si>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</si>
  <si>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</si>
  <si>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</si>
  <si>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</si>
  <si>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</si>
  <si>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</si>
  <si>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</si>
  <si>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</si>
  <si>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</si>
  <si>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</si>
  <si>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</si>
  <si>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</si>
  <si>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</si>
  <si>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</si>
  <si>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</si>
  <si>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</si>
  <si>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</si>
  <si>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</si>
  <si>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</si>
  <si>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</si>
  <si>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</si>
  <si>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</si>
  <si>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</si>
  <si>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</si>
  <si>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</si>
  <si>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</si>
  <si>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</si>
  <si>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</si>
  <si>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</si>
  <si>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</si>
  <si>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</si>
  <si>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</si>
  <si>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</si>
  <si>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</si>
  <si>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</si>
  <si>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</si>
  <si>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</si>
  <si>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</si>
  <si>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</si>
  <si>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</si>
  <si>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</si>
  <si>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</si>
  <si>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</si>
  <si>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</si>
  <si>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</si>
  <si>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</si>
  <si>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</si>
  <si>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</si>
  <si>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</si>
  <si>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</si>
  <si>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</si>
  <si>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</si>
  <si>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</si>
  <si>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</si>
  <si>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</si>
  <si>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</si>
  <si>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</si>
  <si>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</si>
  <si>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</si>
  <si>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</si>
  <si>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</si>
  <si>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</si>
  <si>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</si>
  <si>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</si>
  <si>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</si>
  <si>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</si>
  <si>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</si>
  <si>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</si>
  <si>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</si>
  <si>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</si>
  <si>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</si>
  <si>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</si>
  <si>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</si>
  <si>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</si>
  <si>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</si>
  <si>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</si>
  <si>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</si>
  <si>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</si>
  <si>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</si>
  <si>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</si>
  <si>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</si>
  <si>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</si>
  <si>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</si>
  <si>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</si>
  <si>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</si>
  <si>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</si>
  <si>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</si>
  <si>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</si>
  <si>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</si>
  <si>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</si>
  <si>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</si>
  <si>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</si>
  <si>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</si>
  <si>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</si>
  <si>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</si>
  <si>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</si>
  <si>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</si>
  <si>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</si>
  <si>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</si>
  <si>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</si>
  <si>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</si>
  <si>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</si>
  <si>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</si>
  <si>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</si>
  <si>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</si>
  <si>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</si>
  <si>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</si>
  <si>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</si>
  <si>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</si>
  <si>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</si>
  <si>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</si>
  <si>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</si>
  <si>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</si>
  <si>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</si>
  <si>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</si>
  <si>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</si>
  <si>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</si>
  <si>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</si>
  <si>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</si>
  <si>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</si>
  <si>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</si>
  <si>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</si>
  <si>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</si>
  <si>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</si>
  <si>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</si>
  <si>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</si>
  <si>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</si>
  <si>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</si>
  <si>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</si>
  <si>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</si>
  <si>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</si>
  <si>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</si>
  <si>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</si>
  <si>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</si>
  <si>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</si>
  <si>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</si>
  <si>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</si>
  <si>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</si>
  <si>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</si>
  <si>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</si>
  <si>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</si>
  <si>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</si>
  <si>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</si>
  <si>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</si>
  <si>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</si>
  <si>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</si>
  <si>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</si>
  <si>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</si>
  <si>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</si>
  <si>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</si>
  <si>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</si>
  <si>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</si>
  <si>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</si>
  <si>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</si>
  <si>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</si>
  <si>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</si>
  <si>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</si>
  <si>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</si>
  <si>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</si>
  <si>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</si>
  <si>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</si>
  <si>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</si>
  <si>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</si>
  <si>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</si>
  <si>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</si>
  <si>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</si>
  <si>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</si>
  <si>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</si>
  <si>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</si>
  <si>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</si>
  <si>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</si>
  <si>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</si>
  <si>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</si>
  <si>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</si>
  <si>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</si>
  <si>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</si>
  <si>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</si>
  <si>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</si>
  <si>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</si>
  <si>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</si>
  <si>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</si>
  <si>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</si>
  <si>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</si>
  <si>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</si>
  <si>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</si>
  <si>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</si>
  <si>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</si>
  <si>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</si>
  <si>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</si>
  <si>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</si>
  <si>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</si>
  <si>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</si>
  <si>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</si>
  <si>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</si>
  <si>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</si>
  <si>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</si>
  <si>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</si>
  <si>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</si>
  <si>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</si>
  <si>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</si>
  <si>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</si>
  <si>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</si>
  <si>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</si>
  <si>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</si>
  <si>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</si>
  <si>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</si>
  <si>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</si>
  <si>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</si>
  <si>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</si>
  <si>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</si>
  <si>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</si>
  <si>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</si>
  <si>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</si>
  <si>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</si>
  <si>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</si>
  <si>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</si>
  <si>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</si>
  <si>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</si>
  <si>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</si>
  <si>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</si>
  <si>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</si>
  <si>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</si>
  <si>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</si>
  <si>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</si>
  <si>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</si>
  <si>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</si>
  <si>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</si>
  <si>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</si>
  <si>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</si>
  <si>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</si>
  <si>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</si>
  <si>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</si>
  <si>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</si>
  <si>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</si>
  <si>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</si>
  <si>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</si>
  <si>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</si>
  <si>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</si>
  <si>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</si>
  <si>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</si>
  <si>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</si>
  <si>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</si>
  <si>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</si>
  <si>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</si>
  <si>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</si>
  <si>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</si>
  <si>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</si>
  <si>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</si>
  <si>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</si>
  <si>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</si>
  <si>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</si>
  <si>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</si>
  <si>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</si>
  <si>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</si>
  <si>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</si>
  <si>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</si>
  <si>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</si>
  <si>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</si>
  <si>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</si>
  <si>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</si>
  <si>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</si>
  <si>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</si>
  <si>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</si>
  <si>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</si>
  <si>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</si>
  <si>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</si>
  <si>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</si>
  <si>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</si>
  <si>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</si>
  <si>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</si>
  <si>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</si>
  <si>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</si>
  <si>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</si>
  <si>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</si>
  <si>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</si>
  <si>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</si>
  <si>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</si>
  <si>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</si>
  <si>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</si>
  <si>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</si>
  <si>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</si>
  <si>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</si>
  <si>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</si>
  <si>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</si>
  <si>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</si>
  <si>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</si>
  <si>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</si>
  <si>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</si>
  <si>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</si>
  <si>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</si>
  <si>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</si>
  <si>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</si>
  <si>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</si>
  <si>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</si>
  <si>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</si>
  <si>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</si>
  <si>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</si>
  <si>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</si>
  <si>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</si>
  <si>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</si>
  <si>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</si>
  <si>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</si>
  <si>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</si>
  <si>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</si>
  <si>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</si>
  <si>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</si>
  <si>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</si>
  <si>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</si>
  <si>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</si>
  <si>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</si>
  <si>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</si>
  <si>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</si>
  <si>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</si>
  <si>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</si>
  <si>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</si>
  <si>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</si>
  <si>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</si>
  <si>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</si>
  <si>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</si>
  <si>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</si>
  <si>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</si>
  <si>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</si>
  <si>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</si>
  <si>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</si>
  <si>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</si>
  <si>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</si>
  <si>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</si>
  <si>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</si>
  <si>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</si>
  <si>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</si>
  <si>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</si>
  <si>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</si>
  <si>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</si>
  <si>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</si>
  <si>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</si>
  <si>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</si>
  <si>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</si>
  <si>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</si>
  <si>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</si>
  <si>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</si>
  <si>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</si>
  <si>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</si>
  <si>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</si>
  <si>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</si>
  <si>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</si>
  <si>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</si>
  <si>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</si>
  <si>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</si>
  <si>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</si>
  <si>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</si>
  <si>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</si>
  <si>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</si>
  <si>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</si>
  <si>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</si>
  <si>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</si>
  <si>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</si>
  <si>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</si>
  <si>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</si>
  <si>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</si>
  <si>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</si>
  <si>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</si>
  <si>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</si>
  <si>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</si>
  <si>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</si>
  <si>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</si>
  <si>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</si>
  <si>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</si>
  <si>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</si>
  <si>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</si>
  <si>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</si>
  <si>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</si>
  <si>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</si>
  <si>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</si>
  <si>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</si>
  <si>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</si>
  <si>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</si>
  <si>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</si>
  <si>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</si>
  <si>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</si>
  <si>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</si>
  <si>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</si>
  <si>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</si>
  <si>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</si>
  <si>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</si>
  <si>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</si>
  <si>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</si>
  <si>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</si>
  <si>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</si>
  <si>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</si>
  <si>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</si>
  <si>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</si>
  <si>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</si>
  <si>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</si>
  <si>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</si>
  <si>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</si>
  <si>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</si>
  <si>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</si>
  <si>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</si>
  <si>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</si>
  <si>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</si>
  <si>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</si>
  <si>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</si>
  <si>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</si>
  <si>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</si>
  <si>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</si>
  <si>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</si>
  <si>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</si>
  <si>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</si>
  <si>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</si>
  <si>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</si>
  <si>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</si>
  <si>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</si>
  <si>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</si>
  <si>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</si>
  <si>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</si>
  <si>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</si>
  <si>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</si>
  <si>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</si>
  <si>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</si>
  <si>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</si>
  <si>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</si>
  <si>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</si>
  <si>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</si>
  <si>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</si>
  <si>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</si>
  <si>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</si>
  <si>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</si>
  <si>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</si>
  <si>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</si>
  <si>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</si>
  <si>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</si>
  <si>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</si>
  <si>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</si>
  <si>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</si>
  <si>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</si>
  <si>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</si>
  <si>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</si>
  <si>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</si>
  <si>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</si>
  <si>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</si>
  <si>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</si>
  <si>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</si>
  <si>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</si>
  <si>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</si>
  <si>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</si>
  <si>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</si>
  <si>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</si>
  <si>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</si>
  <si>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</si>
  <si>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</si>
  <si>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</si>
  <si>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</si>
  <si>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</si>
  <si>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</si>
  <si>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</si>
  <si>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</si>
  <si>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</si>
  <si>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</si>
  <si>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</si>
  <si>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</si>
  <si>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</si>
  <si>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</si>
  <si>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</si>
  <si>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</si>
  <si>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</si>
  <si>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</si>
  <si>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</si>
  <si>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</si>
  <si>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</si>
  <si>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</si>
  <si>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</si>
  <si>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</si>
  <si>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</si>
  <si>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</si>
  <si>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</si>
  <si>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</si>
  <si>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</si>
  <si>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</si>
  <si>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</si>
  <si>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</si>
  <si>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</si>
  <si>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</si>
  <si>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</si>
  <si>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</si>
  <si>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</si>
  <si>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</si>
  <si>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</si>
  <si>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</si>
  <si>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</si>
  <si>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</si>
  <si>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</si>
  <si>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</si>
  <si>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</si>
  <si>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</si>
  <si>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</si>
  <si>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</si>
  <si>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</si>
  <si>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</si>
  <si>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</si>
  <si>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</si>
  <si>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</si>
  <si>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</si>
  <si>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</si>
  <si>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</si>
  <si>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</si>
  <si>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</si>
  <si>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</si>
  <si>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</si>
  <si>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</si>
  <si>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</si>
  <si>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</si>
  <si>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</si>
  <si>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</si>
  <si>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</si>
  <si>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</si>
  <si>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</si>
  <si>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</si>
  <si>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</si>
  <si>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</si>
  <si>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</si>
  <si>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</si>
  <si>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</si>
  <si>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</si>
  <si>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</si>
  <si>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</si>
  <si>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</si>
  <si>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</si>
  <si>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</si>
  <si>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</si>
  <si>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</si>
  <si>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</si>
  <si>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</si>
  <si>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</si>
  <si>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</si>
  <si>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</si>
  <si>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</si>
  <si>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</si>
  <si>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</si>
  <si>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</si>
  <si>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</si>
  <si>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</si>
  <si>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</si>
  <si>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</si>
  <si>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</si>
  <si>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</si>
  <si>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</si>
  <si>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</si>
  <si>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</si>
  <si>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</si>
  <si>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</si>
  <si>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</si>
  <si>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</si>
  <si>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</si>
  <si>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</si>
  <si>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</si>
  <si>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</si>
  <si>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</si>
  <si>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</si>
  <si>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</si>
  <si>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</si>
  <si>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</si>
  <si>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</si>
  <si>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</si>
  <si>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</si>
  <si>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</si>
  <si>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</si>
  <si>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</si>
  <si>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</si>
  <si>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</si>
  <si>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</si>
  <si>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</si>
  <si>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</si>
  <si>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</si>
  <si>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</si>
  <si>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</si>
  <si>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</si>
  <si>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</si>
  <si>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</si>
  <si>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</si>
  <si>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</si>
  <si>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</si>
  <si>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</si>
  <si>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</si>
  <si>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</si>
  <si>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</si>
  <si>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</si>
  <si>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</si>
  <si>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</si>
  <si>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</si>
  <si>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</si>
  <si>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</si>
  <si>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</si>
  <si>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</si>
  <si>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</si>
  <si>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</si>
  <si>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</si>
  <si>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</si>
  <si>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</si>
  <si>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</si>
  <si>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</si>
  <si>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</si>
  <si>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</si>
  <si>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</si>
  <si>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</si>
  <si>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</si>
  <si>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</si>
  <si>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</si>
  <si>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</si>
  <si>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</si>
  <si>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</si>
  <si>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</si>
  <si>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</si>
  <si>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</si>
  <si>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</si>
  <si>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</si>
  <si>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</si>
  <si>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</si>
  <si>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</si>
  <si>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</si>
  <si>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</si>
  <si>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</si>
  <si>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</si>
  <si>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</si>
  <si>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</si>
  <si>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</si>
  <si>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</si>
  <si>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</si>
  <si>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</si>
  <si>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</si>
  <si>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</si>
  <si>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</si>
  <si>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</si>
  <si>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</si>
  <si>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</si>
  <si>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</si>
  <si>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</si>
  <si>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</si>
  <si>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</si>
  <si>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</si>
  <si>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</si>
  <si>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</si>
  <si>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</si>
  <si>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</si>
  <si>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</si>
  <si>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</si>
  <si>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</si>
  <si>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</si>
  <si>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</si>
  <si>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</si>
  <si>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</si>
  <si>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</si>
  <si>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</si>
  <si>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</si>
  <si>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</si>
  <si>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</si>
  <si>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</si>
  <si>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</si>
  <si>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</si>
  <si>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</si>
  <si>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</si>
  <si>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</si>
  <si>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</si>
  <si>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</si>
  <si>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</si>
  <si>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</si>
  <si>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</si>
  <si>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</si>
  <si>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</si>
  <si>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</si>
  <si>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</si>
  <si>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</si>
  <si>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</si>
  <si>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</si>
  <si>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</si>
  <si>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</si>
  <si>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</si>
  <si>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</si>
  <si>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</si>
  <si>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</si>
  <si>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</si>
  <si>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</si>
  <si>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</si>
  <si>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</si>
  <si>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</si>
  <si>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</si>
  <si>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</si>
  <si>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</si>
  <si>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</si>
  <si>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</si>
  <si>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</si>
  <si>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</si>
  <si>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</si>
  <si>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</si>
  <si>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</si>
  <si>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</si>
  <si>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</si>
  <si>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</si>
  <si>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</si>
  <si>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</si>
  <si>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</si>
  <si>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</si>
  <si>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</si>
  <si>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</si>
  <si>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</si>
  <si>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</si>
  <si>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</si>
  <si>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</si>
  <si>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</si>
  <si>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</si>
  <si>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</si>
  <si>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</si>
  <si>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</si>
  <si>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</si>
  <si>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</si>
  <si>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</si>
  <si>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</si>
  <si>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</si>
  <si>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</si>
  <si>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</si>
  <si>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</si>
  <si>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</si>
  <si>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</si>
  <si>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</si>
  <si>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</si>
  <si>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</si>
  <si>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</si>
  <si>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</si>
  <si>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</si>
  <si>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</si>
  <si>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</si>
  <si>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</si>
  <si>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</si>
  <si>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</si>
  <si>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</si>
  <si>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</si>
  <si>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</si>
  <si>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</si>
  <si>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</si>
  <si>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</si>
  <si>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</si>
  <si>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</si>
  <si>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</si>
  <si>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</si>
  <si>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</si>
  <si>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</si>
  <si>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</si>
  <si>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</si>
  <si>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</si>
  <si>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</si>
  <si>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</si>
  <si>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</si>
  <si>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</si>
  <si>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</si>
  <si>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</si>
  <si>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</si>
  <si>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</si>
  <si>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</si>
  <si>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</si>
  <si>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</si>
  <si>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</si>
  <si>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</si>
  <si>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</si>
  <si>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</si>
  <si>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</si>
  <si>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</si>
  <si>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</si>
  <si>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</si>
  <si>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</si>
  <si>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</si>
  <si>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</si>
  <si>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</si>
  <si>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</si>
  <si>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</si>
  <si>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</si>
  <si>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</si>
  <si>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</si>
  <si>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</si>
  <si>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</si>
  <si>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</si>
  <si>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</si>
  <si>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</si>
  <si>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</si>
  <si>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</si>
  <si>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</si>
  <si>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</si>
  <si>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</si>
  <si>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</si>
  <si>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</si>
  <si>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</si>
  <si>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</si>
  <si>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</si>
  <si>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</si>
  <si>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</si>
  <si>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</si>
  <si>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</si>
  <si>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</si>
  <si>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</si>
  <si>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</si>
  <si>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</si>
  <si>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</si>
  <si>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</si>
  <si>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</si>
  <si>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</si>
  <si>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</si>
  <si>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</si>
  <si>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</si>
  <si>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</si>
  <si>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</si>
  <si>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</si>
  <si>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</si>
  <si>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</si>
  <si>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</si>
  <si>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</si>
  <si>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</si>
  <si>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</si>
  <si>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</si>
  <si>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</si>
  <si>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</si>
  <si>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</si>
  <si>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</si>
  <si>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</si>
  <si>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</si>
  <si>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</si>
  <si>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</si>
  <si>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</si>
  <si>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</si>
  <si>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</si>
  <si>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</si>
  <si>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</si>
  <si>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</si>
  <si>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</si>
  <si>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</si>
  <si>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</si>
  <si>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</si>
  <si>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</si>
  <si>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</si>
  <si>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</si>
  <si>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</si>
  <si>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</si>
  <si>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</si>
  <si>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</si>
  <si>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</si>
  <si>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</si>
  <si>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</si>
  <si>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</si>
  <si>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</si>
  <si>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</si>
  <si>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</si>
  <si>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</si>
  <si>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</si>
  <si>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</si>
  <si>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</si>
  <si>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</si>
  <si>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</si>
  <si>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</si>
  <si>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</si>
  <si>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</si>
  <si>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</si>
  <si>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</si>
  <si>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</si>
  <si>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</si>
  <si>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</si>
  <si>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</si>
  <si>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</si>
  <si>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</si>
  <si>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</si>
  <si>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</si>
  <si>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</si>
  <si>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</si>
  <si>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</si>
  <si>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</si>
  <si>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</si>
  <si>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</si>
  <si>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</si>
  <si>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</si>
  <si>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</si>
  <si>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</si>
  <si>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</si>
  <si>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</si>
  <si>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</si>
  <si>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</si>
  <si>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</si>
  <si>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</si>
  <si>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</si>
  <si>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</si>
  <si>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</si>
  <si>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</si>
  <si>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</si>
  <si>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</si>
  <si>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</si>
  <si>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</si>
  <si>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</si>
  <si>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</si>
  <si>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</si>
  <si>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</si>
  <si>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</si>
  <si>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</si>
  <si>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</si>
  <si>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</si>
  <si>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</si>
  <si>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</si>
  <si>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</si>
  <si>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</si>
  <si>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</si>
  <si>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</si>
  <si>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</si>
  <si>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</si>
  <si>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</si>
  <si>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</si>
  <si>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</si>
  <si>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</si>
  <si>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</si>
  <si>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</si>
  <si>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</si>
  <si>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</si>
  <si>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</si>
  <si>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</si>
  <si>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</si>
  <si>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</si>
  <si>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</si>
  <si>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</si>
  <si>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</si>
  <si>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</si>
  <si>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</si>
  <si>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</si>
  <si>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</si>
  <si>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</si>
  <si>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</si>
  <si>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</si>
  <si>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</si>
  <si>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</si>
  <si>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</si>
  <si>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</si>
  <si>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</si>
  <si>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</si>
  <si>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</si>
  <si>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</si>
  <si>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</si>
  <si>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</si>
  <si>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</si>
  <si>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</si>
  <si>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</si>
  <si>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</si>
  <si>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</si>
  <si>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</si>
  <si>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</si>
  <si>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</si>
  <si>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</si>
  <si>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</si>
  <si>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</si>
  <si>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</si>
  <si>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</si>
  <si>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</si>
  <si>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</si>
  <si>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</si>
  <si>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</si>
  <si>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</si>
  <si>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</si>
  <si>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</si>
  <si>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</si>
  <si>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</si>
  <si>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</si>
  <si>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</si>
  <si>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</si>
  <si>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</si>
  <si>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</si>
  <si>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</si>
  <si>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</si>
  <si>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</si>
  <si>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</si>
  <si>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</si>
  <si>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</si>
  <si>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</si>
  <si>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</si>
  <si>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</si>
  <si>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</si>
  <si>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</si>
  <si>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</si>
  <si>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</si>
  <si>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</si>
  <si>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</si>
  <si>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</si>
  <si>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</si>
  <si>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</si>
  <si>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</si>
  <si>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</si>
  <si>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</si>
  <si>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</si>
  <si>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</si>
  <si>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</si>
  <si>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</si>
  <si>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</si>
  <si>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</si>
  <si>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</si>
  <si>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</si>
  <si>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</si>
  <si>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</si>
  <si>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</si>
  <si>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</si>
  <si>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</si>
  <si>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</si>
  <si>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</si>
  <si>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</si>
  <si>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</si>
  <si>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</si>
  <si>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</si>
  <si>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</si>
  <si>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</si>
  <si>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</si>
  <si>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</si>
  <si>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</si>
  <si>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</si>
  <si>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</si>
  <si>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</si>
  <si>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</si>
  <si>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</si>
  <si>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</si>
  <si>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</si>
  <si>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</si>
  <si>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</si>
  <si>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</si>
  <si>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</si>
  <si>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</si>
  <si>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</si>
  <si>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</si>
  <si>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</si>
  <si>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</si>
  <si>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</si>
  <si>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</si>
  <si>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</si>
  <si>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</si>
  <si>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</si>
  <si>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</si>
  <si>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</si>
  <si>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</si>
  <si>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</si>
  <si>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</si>
  <si>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</si>
  <si>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</si>
  <si>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</si>
  <si>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</si>
  <si>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</si>
  <si>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</si>
  <si>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</si>
  <si>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</si>
  <si>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</si>
  <si>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</si>
  <si>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</si>
  <si>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</si>
  <si>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</si>
  <si>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</si>
  <si>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</si>
  <si>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</si>
  <si>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</si>
  <si>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</si>
  <si>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</si>
  <si>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</si>
  <si>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</si>
  <si>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</si>
  <si>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</si>
  <si>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</si>
  <si>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</si>
  <si>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</si>
  <si>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</si>
  <si>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</si>
  <si>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</si>
  <si>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</si>
  <si>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</si>
  <si>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</si>
  <si>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</si>
  <si>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</si>
  <si>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</si>
  <si>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</si>
  <si>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</si>
  <si>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</si>
  <si>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</si>
  <si>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</si>
  <si>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</si>
  <si>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</si>
  <si>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</si>
  <si>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</si>
  <si>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</si>
  <si>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</si>
  <si>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</si>
  <si>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</si>
  <si>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</si>
  <si>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</si>
  <si>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</si>
  <si>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</si>
  <si>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</si>
  <si>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</si>
  <si>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</si>
  <si>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</si>
  <si>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</si>
  <si>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</si>
  <si>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</si>
  <si>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</si>
  <si>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</si>
  <si>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</si>
  <si>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</si>
  <si>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</si>
  <si>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</si>
  <si>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</si>
  <si>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</si>
  <si>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</si>
  <si>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</si>
  <si>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</si>
  <si>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</si>
  <si>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</si>
  <si>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</si>
  <si>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</si>
  <si>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</si>
  <si>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</si>
  <si>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</si>
  <si>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</si>
  <si>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</si>
  <si>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</si>
  <si>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</si>
  <si>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</si>
  <si>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</si>
  <si>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</si>
  <si>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</si>
  <si>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</si>
  <si>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</si>
  <si>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</si>
  <si>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</si>
  <si>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</si>
  <si>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</si>
  <si>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</si>
  <si>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</si>
  <si>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</si>
  <si>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</si>
  <si>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</si>
  <si>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</si>
  <si>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</si>
  <si>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</si>
  <si>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</si>
  <si>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</si>
  <si>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</si>
  <si>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</si>
  <si>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</si>
  <si>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</si>
  <si>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</si>
  <si>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</si>
  <si>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</si>
  <si>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</si>
  <si>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</si>
  <si>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</si>
  <si>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</si>
  <si>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</si>
  <si>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</si>
  <si>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</si>
  <si>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</si>
  <si>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</si>
  <si>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</si>
  <si>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</si>
  <si>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</si>
  <si>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</si>
  <si>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</si>
  <si>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</si>
  <si>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</si>
  <si>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</si>
  <si>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</si>
  <si>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</si>
  <si>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</si>
  <si>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</si>
  <si>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</si>
  <si>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</si>
  <si>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</si>
  <si>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</si>
  <si>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</si>
  <si>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</si>
  <si>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</si>
  <si>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</si>
  <si>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</si>
  <si>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</si>
  <si>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</si>
  <si>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</si>
  <si>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</si>
  <si>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</si>
  <si>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</si>
  <si>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</si>
  <si>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</si>
  <si>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</si>
  <si>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</si>
  <si>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</si>
  <si>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</si>
  <si>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</si>
  <si>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</si>
  <si>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</si>
  <si>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</si>
  <si>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</si>
  <si>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</si>
  <si>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</si>
  <si>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</si>
  <si>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</si>
  <si>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</si>
  <si>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</si>
  <si>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</si>
  <si>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</si>
  <si>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</si>
  <si>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</si>
  <si>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</si>
  <si>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</si>
  <si>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</si>
  <si>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</si>
  <si>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</si>
  <si>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</si>
  <si>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</si>
  <si>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</si>
  <si>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</si>
  <si>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</si>
  <si>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</si>
  <si>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</si>
  <si>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</si>
  <si>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</si>
  <si>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</si>
  <si>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</si>
  <si>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</si>
  <si>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</si>
  <si>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</si>
  <si>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</si>
  <si>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</si>
  <si>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</si>
  <si>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</si>
  <si>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</si>
  <si>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</si>
  <si>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</si>
  <si>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</si>
  <si>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</si>
  <si>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</si>
  <si>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</si>
  <si>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</si>
  <si>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</si>
  <si>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</si>
  <si>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</si>
  <si>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</si>
  <si>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</si>
  <si>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</si>
  <si>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</si>
  <si>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</si>
  <si>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</si>
  <si>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</si>
  <si>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</si>
  <si>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</si>
  <si>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</si>
  <si>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</si>
  <si>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</si>
  <si>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</si>
  <si>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</si>
  <si>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</si>
  <si>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</si>
  <si>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</si>
  <si>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</si>
  <si>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</si>
  <si>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</si>
  <si>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</si>
  <si>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</si>
  <si>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</si>
  <si>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</si>
  <si>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</si>
  <si>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</si>
  <si>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</si>
  <si>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</si>
  <si>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</si>
  <si>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</si>
  <si>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</si>
  <si>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</si>
  <si>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</si>
  <si>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</si>
  <si>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</si>
  <si>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</si>
  <si>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</si>
  <si>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</si>
  <si>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</si>
  <si>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</si>
  <si>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</si>
  <si>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</si>
  <si>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</si>
  <si>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</si>
  <si>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</si>
  <si>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</si>
  <si>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</si>
  <si>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</si>
  <si>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</si>
  <si>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</si>
  <si>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</si>
  <si>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</si>
  <si>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</si>
  <si>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</si>
  <si>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</si>
  <si>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</si>
  <si>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</si>
  <si>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</si>
  <si>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</si>
  <si>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</si>
  <si>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</si>
  <si>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</si>
  <si>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</si>
  <si>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</si>
  <si>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</si>
  <si>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</si>
  <si>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</si>
  <si>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</si>
  <si>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</si>
  <si>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</si>
  <si>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</si>
  <si>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</si>
  <si>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</si>
  <si>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</si>
  <si>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</si>
  <si>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</si>
  <si>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</si>
  <si>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</si>
  <si>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</si>
  <si>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</si>
  <si>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</si>
  <si>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</si>
  <si>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</si>
  <si>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</si>
  <si>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</si>
  <si>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</si>
  <si>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</si>
  <si>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</si>
  <si>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</si>
  <si>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</si>
  <si>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</si>
  <si>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</si>
  <si>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</si>
  <si>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</si>
  <si>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</si>
  <si>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</si>
  <si>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</si>
  <si>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</si>
  <si>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</si>
  <si>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</si>
  <si>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</si>
  <si>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</si>
  <si>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</si>
  <si>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</si>
  <si>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</si>
  <si>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</si>
  <si>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</si>
  <si>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</si>
  <si>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</si>
  <si>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</si>
  <si>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</si>
  <si>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</si>
  <si>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</si>
  <si>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</si>
  <si>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</si>
  <si>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</si>
  <si>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</si>
  <si>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</si>
  <si>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</si>
  <si>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</si>
  <si>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</si>
  <si>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</si>
  <si>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</si>
  <si>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</si>
  <si>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</si>
  <si>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</si>
  <si>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</si>
  <si>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</si>
  <si>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</si>
  <si>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</si>
  <si>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</si>
  <si>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</si>
  <si>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</si>
  <si>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</si>
  <si>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</si>
  <si>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</si>
  <si>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</si>
  <si>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</si>
  <si>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</si>
  <si>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</si>
  <si>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</si>
  <si>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</si>
  <si>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</si>
  <si>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</si>
  <si>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</si>
  <si>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</si>
  <si>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</si>
  <si>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</si>
  <si>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</si>
  <si>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</si>
  <si>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</si>
  <si>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</si>
  <si>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</si>
  <si>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</si>
  <si>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</si>
  <si>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</si>
  <si>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</si>
  <si>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</si>
  <si>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</si>
  <si>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</si>
  <si>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</si>
  <si>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</si>
  <si>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</si>
  <si>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</si>
  <si>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</si>
  <si>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</si>
  <si>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</si>
  <si>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</si>
  <si>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</si>
  <si>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</si>
  <si>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</si>
  <si>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</si>
  <si>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</si>
  <si>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</si>
  <si>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</si>
  <si>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</si>
  <si>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</si>
  <si>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</si>
  <si>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</si>
  <si>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</si>
  <si>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</si>
  <si>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</si>
  <si>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</si>
  <si>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</si>
  <si>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</si>
  <si>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</si>
  <si>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</si>
  <si>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</si>
  <si>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</si>
  <si>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</si>
  <si>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</si>
  <si>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</si>
  <si>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</si>
  <si>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</si>
  <si>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</si>
  <si>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</si>
  <si>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</si>
  <si>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</si>
  <si>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</si>
  <si>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</si>
  <si>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</si>
  <si>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</si>
  <si>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</si>
  <si>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</si>
  <si>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</si>
  <si>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</si>
  <si>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</si>
  <si>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</si>
  <si>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</si>
  <si>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</si>
  <si>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</si>
  <si>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</si>
  <si>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</si>
  <si>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</si>
  <si>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</si>
  <si>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</si>
  <si>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</si>
  <si>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</si>
  <si>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</si>
  <si>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</si>
  <si>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</si>
  <si>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</si>
  <si>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</si>
  <si>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</si>
  <si>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</si>
  <si>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</si>
  <si>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</si>
  <si>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</si>
  <si>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</si>
  <si>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</si>
  <si>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</si>
  <si>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</si>
  <si>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</si>
  <si>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</si>
  <si>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</si>
  <si>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</si>
  <si>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</si>
  <si>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</si>
  <si>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</si>
  <si>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</si>
  <si>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</si>
  <si>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</si>
  <si>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</si>
  <si>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</si>
  <si>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</si>
  <si>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</si>
  <si>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</si>
  <si>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</si>
  <si>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</si>
  <si>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</si>
  <si>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</si>
  <si>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</si>
  <si>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</si>
  <si>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</si>
  <si>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</si>
  <si>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</si>
  <si>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</si>
  <si>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</si>
  <si>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</si>
  <si>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</si>
  <si>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</si>
  <si>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</si>
  <si>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</si>
  <si>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</si>
  <si>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</si>
  <si>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</si>
  <si>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</si>
  <si>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</si>
  <si>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</si>
  <si>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</si>
  <si>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</si>
  <si>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</si>
  <si>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</si>
  <si>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</si>
  <si>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</si>
  <si>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</si>
  <si>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</si>
  <si>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</si>
  <si>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</si>
  <si>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</si>
  <si>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</si>
  <si>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</si>
  <si>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</si>
  <si>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</si>
  <si>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</si>
  <si>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</si>
  <si>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</si>
  <si>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</si>
  <si>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</si>
  <si>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</si>
  <si>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</si>
  <si>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</si>
  <si>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</si>
  <si>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</si>
  <si>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</si>
  <si>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</si>
  <si>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</si>
  <si>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</si>
  <si>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</si>
  <si>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</si>
  <si>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</si>
  <si>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</si>
  <si>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</si>
  <si>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</si>
  <si>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</si>
  <si>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</si>
  <si>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</si>
  <si>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</si>
  <si>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</si>
  <si>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</si>
  <si>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</si>
  <si>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</si>
  <si>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</si>
  <si>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</si>
  <si>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</si>
  <si>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</si>
  <si>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</si>
  <si>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</si>
  <si>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</si>
  <si>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</si>
  <si>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</si>
  <si>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</si>
  <si>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</si>
  <si>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</si>
  <si>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</si>
  <si>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</si>
  <si>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</si>
  <si>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</si>
  <si>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</si>
  <si>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</si>
  <si>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</si>
  <si>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</si>
  <si>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</si>
  <si>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</si>
  <si>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</si>
  <si>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</si>
  <si>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</si>
  <si>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</si>
  <si>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</si>
  <si>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</si>
  <si>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</si>
  <si>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</si>
  <si>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</si>
  <si>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</si>
  <si>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</si>
  <si>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</si>
  <si>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</si>
  <si>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</si>
  <si>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</si>
  <si>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</si>
  <si>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</si>
  <si>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</si>
  <si>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</si>
  <si>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</si>
  <si>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</si>
  <si>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</si>
  <si>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</si>
  <si>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</si>
  <si>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</si>
  <si>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</si>
  <si>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</si>
  <si>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</si>
  <si>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</si>
  <si>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</si>
  <si>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</si>
  <si>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</si>
  <si>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</si>
  <si>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</si>
  <si>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</si>
  <si>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</si>
  <si>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</si>
  <si>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</si>
  <si>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</si>
  <si>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</si>
  <si>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</si>
  <si>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</si>
  <si>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</si>
  <si>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</si>
  <si>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</si>
  <si>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</si>
  <si>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</si>
  <si>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</si>
  <si>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</si>
  <si>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</si>
  <si>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</si>
  <si>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</si>
  <si>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</si>
  <si>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</si>
  <si>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</si>
  <si>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</si>
  <si>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</si>
  <si>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</si>
  <si>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</si>
  <si>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</si>
  <si>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</si>
  <si>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</si>
  <si>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</si>
  <si>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</si>
  <si>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</si>
  <si>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</si>
  <si>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</si>
  <si>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</si>
  <si>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</si>
  <si>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</si>
  <si>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</si>
  <si>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</si>
  <si>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</si>
  <si>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</si>
  <si>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</si>
  <si>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</si>
  <si>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</si>
  <si>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</si>
  <si>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</si>
  <si>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</si>
  <si>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</si>
  <si>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</si>
  <si>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</si>
  <si>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</si>
  <si>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</si>
  <si>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</si>
  <si>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</si>
  <si>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</si>
  <si>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</si>
  <si>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</si>
  <si>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</si>
  <si>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</si>
  <si>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</si>
  <si>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</si>
  <si>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</si>
  <si>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</si>
  <si>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</si>
  <si>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</si>
  <si>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</si>
  <si>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</si>
  <si>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</si>
  <si>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</si>
  <si>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</si>
  <si>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</si>
  <si>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</si>
  <si>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</si>
  <si>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</si>
  <si>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</si>
  <si>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</si>
  <si>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</si>
  <si>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</si>
  <si>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</si>
  <si>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</si>
  <si>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</si>
  <si>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</si>
  <si>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</si>
  <si>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</si>
  <si>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</si>
  <si>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</si>
  <si>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</si>
  <si>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</si>
  <si>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</si>
  <si>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</si>
  <si>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</si>
  <si>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</si>
  <si>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</si>
  <si>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</si>
  <si>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</si>
  <si>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</si>
  <si>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</si>
  <si>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</si>
  <si>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</si>
  <si>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</si>
  <si>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</si>
  <si>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</si>
  <si>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</si>
  <si>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</si>
  <si>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</si>
  <si>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</si>
  <si>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</si>
  <si>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</si>
  <si>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</si>
  <si>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</si>
  <si>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</si>
  <si>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</si>
  <si>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</si>
  <si>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</si>
  <si>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</si>
  <si>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</si>
  <si>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</si>
  <si>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</si>
  <si>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</si>
  <si>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</si>
  <si>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</si>
  <si>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</si>
  <si>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</si>
  <si>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</si>
  <si>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</si>
  <si>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</si>
  <si>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</si>
  <si>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</si>
  <si>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</si>
  <si>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</si>
  <si>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</si>
  <si>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</si>
  <si>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</si>
  <si>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</si>
  <si>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</si>
  <si>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</si>
  <si>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</si>
  <si>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</si>
  <si>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</si>
  <si>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</si>
  <si>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</si>
  <si>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</si>
  <si>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</si>
  <si>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</si>
  <si>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</si>
  <si>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</si>
  <si>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</si>
  <si>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</si>
  <si>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</si>
  <si>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</si>
  <si>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</si>
  <si>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</si>
  <si>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</si>
  <si>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</si>
  <si>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</si>
  <si>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</si>
  <si>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</si>
  <si>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</si>
  <si>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</si>
  <si>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</si>
  <si>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</si>
  <si>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</si>
  <si>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</si>
  <si>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</si>
  <si>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</si>
  <si>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</si>
  <si>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</si>
  <si>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</si>
  <si>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</si>
  <si>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</si>
  <si>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</si>
  <si>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</si>
  <si>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</si>
  <si>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</si>
  <si>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</si>
  <si>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</si>
  <si>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</si>
  <si>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</si>
  <si>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</si>
  <si>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</si>
  <si>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</si>
  <si>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</si>
  <si>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</si>
  <si>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</si>
  <si>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</si>
  <si>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</si>
  <si>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</si>
  <si>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</si>
  <si>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</si>
  <si>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</si>
  <si>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</si>
  <si>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</si>
  <si>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</si>
  <si>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</si>
  <si>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</si>
  <si>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</si>
  <si>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</si>
  <si>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</si>
  <si>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</si>
  <si>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</si>
  <si>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</si>
  <si>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</si>
  <si>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</si>
  <si>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</si>
  <si>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</si>
  <si>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</si>
  <si>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</si>
  <si>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</si>
  <si>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</si>
  <si>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</si>
  <si>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</si>
  <si>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</si>
  <si>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</si>
  <si>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</si>
  <si>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</si>
  <si>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</si>
  <si>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</si>
  <si>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</si>
  <si>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</si>
  <si>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</si>
  <si>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</si>
  <si>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</si>
  <si>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</si>
  <si>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</si>
  <si>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</si>
  <si>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</si>
  <si>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</si>
  <si>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</si>
  <si>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</si>
  <si>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</si>
  <si>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</si>
  <si>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</si>
  <si>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</si>
  <si>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</si>
  <si>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</si>
  <si>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</si>
  <si>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</si>
  <si>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</si>
  <si>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</si>
  <si>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</si>
  <si>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</si>
  <si>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</si>
  <si>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</si>
  <si>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</si>
  <si>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</si>
  <si>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</si>
  <si>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</si>
  <si>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</si>
  <si>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</si>
  <si>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</si>
  <si>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</si>
  <si>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</si>
  <si>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</si>
  <si>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</si>
  <si>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</si>
  <si>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</si>
  <si>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</si>
  <si>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</si>
  <si>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</si>
  <si>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</si>
  <si>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</si>
  <si>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</si>
  <si>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</si>
  <si>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</si>
  <si>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</si>
  <si>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</si>
  <si>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</si>
  <si>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</si>
  <si>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</si>
  <si>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</si>
  <si>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</si>
  <si>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</si>
  <si>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</si>
  <si>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</si>
  <si>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</si>
  <si>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</si>
  <si>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</si>
  <si>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</si>
  <si>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</si>
  <si>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</si>
  <si>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</si>
  <si>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</si>
  <si>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</si>
  <si>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</si>
  <si>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</si>
  <si>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</si>
  <si>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</si>
  <si>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</si>
  <si>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</si>
  <si>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</si>
  <si>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</si>
  <si>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</si>
  <si>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</si>
  <si>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</si>
  <si>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</si>
  <si>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</si>
  <si>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</si>
  <si>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</si>
  <si>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</si>
  <si>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</si>
  <si>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</si>
  <si>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</si>
  <si>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</si>
  <si>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</si>
  <si>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</si>
  <si>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</si>
  <si>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</si>
  <si>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</si>
  <si>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</si>
  <si>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</si>
  <si>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</si>
  <si>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</si>
  <si>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</si>
  <si>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</si>
  <si>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</si>
  <si>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</si>
  <si>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</si>
  <si>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</si>
  <si>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</si>
  <si>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</si>
  <si>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</si>
  <si>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</si>
  <si>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</si>
  <si>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</si>
  <si>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</si>
  <si>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</si>
  <si>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</si>
  <si>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</si>
  <si>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</si>
  <si>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</si>
  <si>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</si>
  <si>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</si>
  <si>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</si>
  <si>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</si>
  <si>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</si>
  <si>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</si>
  <si>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</si>
  <si>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</si>
  <si>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</si>
  <si>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</si>
  <si>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</si>
  <si>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</si>
  <si>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</si>
  <si>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</si>
  <si>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</si>
  <si>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</si>
  <si>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</si>
  <si>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</si>
  <si>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</si>
  <si>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</si>
  <si>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</si>
  <si>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</si>
  <si>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</si>
  <si>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</si>
  <si>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</si>
  <si>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</si>
  <si>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</si>
  <si>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</si>
  <si>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</si>
  <si>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</si>
  <si>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</si>
  <si>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</si>
  <si>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</si>
  <si>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</si>
  <si>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</si>
  <si>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</si>
  <si>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</si>
  <si>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</si>
  <si>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</si>
  <si>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</si>
  <si>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</si>
  <si>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</si>
  <si>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</si>
  <si>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</si>
  <si>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</si>
  <si>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</si>
  <si>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</si>
  <si>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</si>
  <si>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</si>
  <si>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</si>
  <si>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</si>
  <si>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</si>
  <si>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</si>
  <si>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</si>
  <si>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</si>
  <si>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</si>
  <si>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</si>
  <si>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</si>
  <si>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</si>
  <si>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</si>
  <si>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</si>
  <si>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</si>
  <si>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</si>
  <si>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</si>
  <si>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</si>
  <si>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</si>
  <si>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</si>
  <si>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</si>
  <si>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</si>
  <si>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</si>
  <si>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</si>
  <si>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</si>
  <si>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</si>
  <si>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</si>
  <si>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</si>
  <si>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</si>
  <si>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</si>
  <si>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</si>
  <si>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</si>
  <si>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</si>
  <si>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</si>
  <si>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</si>
  <si>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</si>
  <si>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</si>
  <si>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</si>
  <si>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</si>
  <si>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</si>
  <si>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</si>
  <si>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</si>
  <si>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</si>
  <si>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</si>
  <si>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</si>
  <si>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</si>
  <si>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</si>
  <si>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</si>
  <si>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</si>
  <si>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</si>
  <si>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</si>
  <si>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</si>
  <si>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</si>
  <si>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</si>
  <si>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</si>
  <si>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</si>
  <si>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</si>
  <si>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</si>
  <si>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</si>
  <si>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</si>
  <si>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</si>
  <si>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</si>
  <si>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</si>
  <si>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</si>
  <si>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</si>
  <si>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</si>
  <si>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</si>
  <si>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</si>
  <si>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</si>
  <si>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</si>
  <si>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</si>
  <si>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</si>
  <si>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</si>
  <si>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</si>
  <si>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</si>
  <si>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</si>
  <si>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</si>
  <si>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</si>
  <si>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</si>
  <si>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</si>
  <si>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</si>
  <si>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</si>
  <si>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</si>
  <si>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</si>
  <si>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</si>
  <si>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</si>
  <si>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</si>
  <si>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</si>
  <si>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</si>
  <si>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</si>
  <si>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</si>
  <si>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</si>
  <si>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</si>
  <si>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</si>
  <si>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</si>
  <si>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</si>
  <si>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</si>
  <si>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</si>
  <si>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</si>
  <si>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</si>
  <si>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</si>
  <si>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</si>
  <si>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</si>
  <si>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</si>
  <si>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</si>
  <si>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</si>
  <si>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</si>
  <si>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</si>
  <si>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</si>
  <si>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</si>
  <si>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</si>
  <si>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</si>
  <si>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</si>
  <si>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</si>
  <si>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</si>
  <si>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</si>
  <si>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</si>
  <si>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</si>
  <si>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</si>
  <si>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</si>
  <si>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</si>
  <si>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</si>
  <si>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</si>
  <si>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</si>
  <si>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</si>
  <si>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</si>
  <si>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</si>
  <si>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</si>
  <si>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</si>
  <si>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</si>
  <si>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</si>
  <si>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</si>
  <si>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</si>
  <si>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</si>
  <si>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</si>
  <si>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</si>
  <si>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</si>
  <si>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</si>
  <si>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</si>
  <si>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</si>
  <si>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</si>
  <si>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</si>
  <si>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</si>
  <si>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</si>
  <si>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</si>
  <si>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</si>
  <si>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</si>
  <si>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</si>
  <si>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</si>
  <si>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</si>
  <si>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</si>
  <si>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</si>
  <si>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</si>
  <si>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</si>
  <si>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</si>
  <si>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</si>
  <si>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</si>
  <si>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</si>
  <si>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</si>
  <si>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</si>
  <si>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</si>
  <si>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</si>
  <si>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</si>
  <si>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</si>
  <si>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</si>
  <si>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</si>
  <si>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</si>
  <si>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</si>
  <si>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</si>
  <si>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</si>
  <si>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</si>
  <si>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</si>
  <si>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</si>
  <si>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</si>
  <si>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</si>
  <si>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</si>
  <si>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</si>
  <si>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</si>
  <si>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</si>
  <si>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</si>
  <si>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</si>
  <si>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</si>
  <si>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</si>
  <si>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</si>
  <si>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</si>
  <si>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</si>
  <si>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</si>
  <si>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</si>
  <si>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</si>
  <si>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</si>
  <si>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</si>
  <si>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</si>
  <si>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</si>
  <si>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</si>
  <si>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</si>
  <si>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</si>
  <si>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</si>
  <si>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</si>
  <si>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</si>
  <si>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</si>
  <si>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</si>
  <si>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</si>
  <si>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</si>
  <si>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</si>
  <si>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</si>
  <si>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</si>
  <si>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</si>
  <si>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</si>
  <si>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</si>
  <si>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</si>
  <si>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</si>
  <si>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</si>
  <si>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</si>
  <si>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</si>
  <si>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</si>
  <si>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</si>
  <si>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</si>
  <si>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</si>
  <si>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</si>
  <si>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</si>
  <si>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</si>
  <si>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</si>
  <si>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</si>
  <si>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</si>
  <si>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</si>
  <si>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</si>
  <si>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</si>
  <si>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</si>
  <si>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</si>
  <si>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</si>
  <si>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</si>
  <si>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</si>
  <si>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</si>
  <si>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</si>
  <si>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</si>
  <si>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</si>
  <si>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</si>
  <si>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</si>
  <si>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</si>
  <si>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</si>
  <si>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</si>
  <si>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</si>
  <si>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</si>
  <si>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</si>
  <si>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</si>
  <si>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</si>
  <si>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</si>
  <si>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</si>
  <si>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</si>
  <si>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</si>
  <si>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</si>
  <si>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</si>
  <si>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</si>
  <si>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</si>
  <si>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</si>
  <si>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</si>
  <si>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</si>
  <si>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</si>
  <si>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</si>
  <si>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</si>
  <si>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</si>
  <si>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</si>
  <si>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</si>
  <si>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</si>
  <si>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</si>
  <si>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</si>
  <si>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</si>
  <si>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</si>
  <si>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</si>
  <si>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</si>
  <si>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</si>
  <si>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</si>
  <si>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</si>
  <si>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</si>
  <si>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</si>
  <si>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</si>
  <si>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</si>
  <si>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</si>
  <si>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</si>
  <si>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</si>
  <si>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</si>
  <si>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</si>
  <si>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</si>
  <si>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</si>
  <si>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</si>
  <si>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</si>
  <si>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</si>
  <si>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</si>
  <si>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</si>
  <si>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</si>
  <si>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</si>
  <si>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</si>
  <si>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</si>
  <si>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</si>
  <si>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</si>
  <si>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</si>
  <si>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</si>
  <si>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</si>
  <si>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</si>
  <si>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</si>
  <si>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</si>
  <si>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</si>
  <si>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</si>
  <si>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</si>
  <si>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</si>
  <si>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</si>
  <si>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</si>
  <si>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</si>
  <si>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</si>
  <si>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</si>
  <si>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</si>
  <si>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</si>
  <si>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</si>
  <si>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</si>
  <si>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</si>
  <si>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</si>
  <si>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</si>
  <si>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</si>
  <si>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</si>
  <si>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</si>
  <si>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</si>
  <si>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</si>
  <si>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</si>
  <si>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</si>
  <si>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</si>
  <si>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</si>
  <si>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</si>
  <si>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</si>
  <si>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</si>
  <si>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</si>
  <si>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</si>
  <si>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</si>
  <si>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</si>
  <si>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</si>
  <si>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</si>
  <si>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</si>
  <si>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</si>
  <si>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</si>
  <si>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</si>
  <si>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</si>
  <si>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</si>
  <si>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</si>
  <si>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</si>
  <si>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</si>
  <si>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</si>
  <si>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</si>
  <si>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</si>
  <si>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</si>
  <si>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</si>
  <si>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</si>
  <si>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</si>
  <si>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</si>
  <si>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</si>
  <si>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</si>
  <si>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</si>
  <si>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</si>
  <si>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</si>
  <si>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</si>
  <si>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</si>
  <si>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</si>
  <si>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</si>
  <si>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</si>
  <si>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</si>
  <si>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</si>
  <si>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</si>
  <si>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</si>
  <si>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</si>
  <si>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</si>
  <si>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</si>
  <si>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</si>
  <si>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</si>
  <si>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</si>
  <si>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</si>
  <si>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</si>
  <si>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</si>
  <si>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</si>
  <si>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</si>
  <si>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</si>
  <si>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</si>
  <si>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</si>
  <si>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</si>
  <si>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</si>
  <si>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</si>
  <si>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</si>
  <si>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</si>
  <si>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</si>
  <si>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</si>
  <si>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</si>
  <si>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</si>
  <si>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</si>
  <si>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</si>
  <si>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</si>
  <si>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</si>
  <si>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</si>
  <si>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</si>
  <si>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</si>
  <si>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</si>
  <si>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</si>
  <si>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</si>
  <si>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</si>
  <si>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</si>
  <si>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</si>
  <si>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</si>
  <si>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</si>
  <si>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</si>
  <si>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</si>
  <si>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</si>
  <si>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</si>
  <si>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</si>
  <si>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</si>
  <si>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</si>
  <si>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</si>
  <si>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</si>
  <si>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</si>
  <si>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</si>
  <si>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</si>
  <si>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</si>
  <si>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</si>
  <si>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</si>
  <si>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</si>
  <si>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</si>
  <si>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</si>
  <si>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</si>
  <si>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</si>
  <si>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</si>
  <si>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</si>
  <si>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</si>
  <si>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</si>
  <si>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</si>
  <si>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</si>
  <si>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</si>
  <si>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</si>
  <si>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</si>
  <si>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</si>
  <si>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</si>
  <si>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</si>
  <si>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</si>
  <si>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</si>
  <si>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</si>
  <si>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</si>
  <si>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</si>
  <si>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</si>
  <si>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</si>
  <si>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</si>
  <si>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</si>
  <si>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</si>
  <si>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</si>
  <si>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</si>
  <si>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</si>
  <si>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</si>
  <si>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</si>
  <si>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</si>
  <si>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</si>
  <si>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</si>
  <si>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</si>
  <si>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</si>
  <si>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</si>
  <si>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</si>
  <si>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</si>
  <si>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</si>
  <si>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</si>
  <si>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</si>
  <si>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</si>
  <si>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</si>
  <si>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</si>
  <si>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</si>
  <si>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</si>
  <si>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</si>
  <si>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</si>
  <si>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</si>
  <si>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</si>
  <si>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</si>
  <si>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</si>
  <si>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</si>
  <si>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</si>
  <si>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</si>
  <si>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</si>
  <si>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</si>
  <si>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</si>
  <si>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</si>
  <si>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</si>
  <si>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</si>
  <si>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</si>
  <si>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</si>
  <si>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</si>
  <si>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</si>
  <si>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</si>
  <si>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</si>
  <si>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</si>
  <si>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</si>
  <si>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</si>
  <si>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</si>
  <si>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</si>
  <si>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</si>
  <si>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</si>
  <si>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</si>
  <si>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</si>
  <si>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</si>
  <si>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</si>
  <si>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</si>
  <si>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</si>
  <si>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</si>
  <si>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</si>
  <si>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</si>
  <si>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</si>
  <si>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</si>
  <si>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</si>
  <si>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</si>
  <si>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</si>
  <si>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</si>
  <si>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</si>
  <si>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</si>
  <si>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</si>
  <si>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</si>
  <si>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</si>
  <si>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</si>
  <si>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</si>
  <si>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</si>
  <si>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</si>
  <si>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</si>
  <si>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</si>
  <si>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</si>
  <si>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</si>
  <si>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</si>
  <si>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</si>
  <si>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</si>
  <si>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</si>
  <si>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</si>
  <si>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</si>
  <si>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</si>
  <si>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</si>
  <si>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</si>
  <si>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</si>
  <si>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</si>
  <si>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</si>
  <si>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</si>
  <si>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</si>
  <si>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</si>
  <si>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</si>
  <si>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</si>
  <si>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</si>
  <si>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</si>
  <si>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</si>
  <si>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</si>
  <si>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</si>
  <si>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</si>
  <si>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</si>
  <si>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</si>
  <si>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</si>
  <si>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</si>
  <si>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</si>
  <si>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</si>
  <si>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</si>
  <si>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</si>
  <si>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</si>
  <si>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</si>
  <si>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</si>
  <si>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</si>
  <si>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</si>
  <si>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</si>
  <si>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</si>
  <si>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</si>
  <si>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</si>
  <si>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</si>
  <si>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</si>
  <si>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</si>
  <si>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</si>
  <si>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</si>
  <si>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</si>
  <si>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</si>
  <si>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</si>
  <si>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</si>
  <si>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</si>
  <si>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</si>
  <si>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</si>
  <si>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</si>
  <si>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</si>
  <si>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</si>
  <si>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</si>
  <si>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</si>
  <si>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</si>
  <si>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</si>
  <si>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</si>
  <si>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</si>
  <si>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</si>
  <si>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</si>
  <si>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</si>
  <si>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</si>
  <si>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</si>
  <si>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</si>
  <si>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</si>
  <si>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</si>
  <si>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</si>
  <si>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</si>
  <si>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</si>
  <si>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</si>
  <si>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</si>
  <si>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</si>
  <si>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</si>
  <si>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</si>
  <si>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</si>
  <si>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</si>
  <si>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</si>
  <si>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</si>
  <si>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</si>
  <si>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</si>
  <si>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</si>
  <si>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</si>
  <si>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</si>
  <si>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</si>
  <si>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</si>
  <si>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</si>
  <si>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</si>
  <si>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</si>
  <si>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</si>
  <si>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</si>
  <si>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</si>
  <si>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</si>
  <si>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</si>
  <si>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</si>
  <si>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</si>
  <si>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</si>
  <si>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</si>
  <si>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</si>
  <si>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</si>
  <si>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</si>
  <si>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</si>
  <si>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</si>
  <si>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</si>
  <si>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</si>
  <si>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</si>
  <si>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</si>
  <si>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</si>
  <si>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</si>
  <si>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</si>
  <si>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</si>
  <si>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</si>
  <si>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</si>
  <si>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</si>
  <si>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</si>
  <si>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</si>
  <si>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</si>
  <si>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</si>
  <si>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</si>
  <si>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</si>
  <si>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</si>
  <si>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</si>
  <si>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</si>
  <si>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</si>
  <si>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</si>
  <si>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</si>
  <si>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</si>
  <si>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</si>
  <si>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</si>
  <si>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</si>
  <si>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</si>
  <si>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</si>
  <si>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</si>
  <si>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</si>
  <si>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</si>
  <si>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</si>
  <si>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</si>
  <si>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</si>
  <si>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</si>
  <si>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</si>
  <si>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</si>
  <si>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</si>
  <si>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</si>
  <si>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</si>
  <si>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</si>
  <si>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</si>
  <si>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</si>
  <si>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</si>
  <si>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</si>
  <si>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</si>
  <si>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</si>
  <si>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</si>
  <si>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</si>
  <si>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</si>
  <si>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</si>
  <si>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</si>
  <si>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</si>
  <si>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</si>
  <si>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</si>
  <si>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</si>
  <si>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</si>
  <si>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</si>
  <si>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</si>
  <si>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</si>
  <si>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</si>
  <si>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</si>
  <si>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</si>
  <si>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</si>
  <si>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</si>
  <si>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</si>
  <si>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</si>
  <si>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</si>
  <si>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</si>
  <si>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</si>
  <si>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</si>
  <si>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</si>
  <si>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</si>
  <si>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</si>
  <si>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</si>
  <si>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</si>
  <si>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</si>
  <si>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</si>
  <si>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</si>
  <si>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</si>
  <si>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</si>
  <si>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</si>
  <si>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</si>
  <si>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</si>
  <si>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</si>
  <si>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</si>
  <si>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</si>
  <si>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</si>
  <si>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</si>
  <si>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</si>
  <si>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</si>
  <si>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</si>
  <si>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</si>
  <si>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</si>
  <si>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</si>
  <si>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</si>
  <si>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</si>
  <si>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</si>
  <si>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</si>
  <si>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</si>
  <si>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</si>
  <si>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</si>
  <si>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</si>
  <si>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</si>
  <si>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</si>
  <si>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</si>
  <si>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</si>
  <si>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</si>
  <si>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</si>
  <si>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</si>
  <si>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</si>
  <si>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</si>
  <si>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</si>
  <si>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</si>
  <si>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</si>
  <si>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</si>
  <si>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</si>
  <si>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</si>
  <si>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</si>
  <si>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</si>
  <si>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</si>
  <si>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</si>
  <si>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</si>
  <si>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</si>
  <si>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</si>
  <si>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</si>
  <si>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</si>
  <si>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</si>
  <si>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</si>
  <si>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</si>
  <si>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</si>
  <si>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</si>
  <si>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</si>
  <si>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</si>
  <si>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</si>
  <si>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</si>
  <si>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</si>
  <si>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</si>
  <si>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</si>
  <si>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</si>
  <si>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</si>
  <si>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</si>
  <si>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</si>
  <si>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</si>
  <si>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</si>
  <si>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</si>
  <si>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</si>
  <si>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</si>
  <si>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</si>
  <si>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</si>
  <si>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</si>
  <si>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</si>
  <si>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</si>
  <si>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</si>
  <si>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</si>
  <si>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</si>
  <si>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</si>
  <si>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</si>
  <si>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</si>
  <si>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</si>
  <si>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</si>
  <si>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</si>
  <si>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</si>
  <si>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</si>
  <si>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</si>
  <si>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</si>
  <si>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</si>
  <si>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</si>
  <si>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</si>
  <si>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</si>
  <si>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</si>
  <si>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</si>
  <si>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</si>
  <si>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</si>
  <si>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</si>
  <si>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</si>
  <si>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</si>
  <si>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</si>
  <si>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</si>
  <si>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</si>
  <si>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</si>
  <si>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</si>
  <si>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</si>
  <si>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</si>
  <si>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</si>
  <si>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</si>
  <si>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</si>
  <si>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</si>
  <si>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</si>
  <si>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</si>
  <si>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</si>
  <si>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</si>
  <si>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</si>
  <si>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</si>
  <si>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</si>
  <si>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</si>
  <si>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</si>
  <si>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</si>
  <si>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</si>
  <si>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</si>
  <si>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</si>
  <si>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</si>
  <si>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</si>
  <si>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</si>
  <si>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</si>
  <si>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</si>
  <si>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</si>
  <si>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</si>
  <si>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</si>
  <si>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</si>
  <si>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</si>
  <si>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</si>
  <si>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</si>
  <si>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</si>
  <si>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</si>
  <si>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</si>
  <si>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</si>
  <si>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</si>
  <si>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</si>
  <si>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</si>
  <si>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</si>
  <si>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</si>
  <si>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</si>
  <si>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</si>
  <si>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</si>
  <si>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</si>
  <si>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</si>
  <si>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</si>
  <si>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</si>
  <si>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</si>
  <si>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</si>
  <si>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</si>
  <si>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</si>
  <si>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</si>
  <si>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</si>
  <si>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</si>
  <si>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</si>
  <si>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</si>
  <si>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</si>
  <si>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</si>
  <si>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</si>
  <si>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</si>
  <si>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</si>
  <si>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</si>
  <si>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</si>
  <si>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</si>
  <si>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</si>
  <si>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</si>
  <si>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</si>
  <si>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</si>
  <si>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</si>
  <si>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</si>
  <si>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</si>
  <si>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</si>
  <si>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</si>
  <si>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</si>
  <si>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</si>
  <si>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</si>
  <si>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</si>
  <si>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</si>
  <si>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</si>
  <si>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</si>
  <si>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</si>
  <si>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</si>
  <si>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</si>
  <si>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</si>
  <si>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</si>
  <si>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</si>
  <si>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</si>
  <si>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</si>
  <si>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</si>
  <si>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</si>
  <si>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</si>
  <si>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</si>
  <si>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</si>
  <si>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</si>
  <si>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</si>
  <si>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</si>
  <si>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</si>
  <si>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</si>
  <si>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</si>
  <si>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</si>
  <si>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</si>
  <si>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</si>
  <si>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</si>
  <si>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</si>
  <si>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</si>
  <si>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</si>
  <si>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</si>
  <si>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</si>
  <si>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</si>
  <si>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</si>
  <si>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</si>
  <si>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</si>
  <si>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</si>
  <si>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</si>
  <si>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</si>
  <si>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</si>
  <si>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</si>
  <si>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</si>
  <si>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</si>
  <si>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</si>
  <si>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</si>
  <si>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</si>
  <si>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</si>
  <si>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</si>
  <si>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</si>
  <si>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</si>
  <si>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</si>
  <si>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</si>
  <si>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</si>
  <si>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</si>
  <si>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</si>
  <si>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</si>
  <si>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</si>
  <si>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</si>
  <si>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</si>
  <si>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</si>
  <si>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</si>
  <si>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</si>
  <si>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</si>
  <si>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</si>
  <si>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</si>
  <si>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</si>
  <si>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</si>
  <si>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</si>
  <si>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</si>
  <si>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</si>
  <si>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</si>
  <si>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</si>
  <si>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</si>
  <si>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</si>
  <si>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</si>
  <si>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</si>
  <si>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</si>
  <si>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</si>
  <si>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</si>
  <si>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</si>
  <si>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</si>
  <si>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</si>
  <si>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</si>
  <si>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</si>
  <si>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</si>
  <si>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</si>
  <si>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</si>
  <si>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</si>
  <si>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</si>
  <si>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</si>
  <si>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</si>
  <si>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</si>
  <si>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</si>
  <si>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</si>
  <si>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</si>
  <si>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</si>
  <si>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</si>
  <si>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</si>
  <si>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</si>
  <si>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</si>
  <si>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</si>
  <si>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</si>
  <si>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</si>
  <si>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</si>
  <si>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</si>
  <si>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</si>
  <si>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</si>
  <si>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</si>
  <si>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</si>
  <si>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</si>
  <si>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</si>
  <si>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</si>
  <si>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</si>
  <si>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</si>
  <si>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</si>
  <si>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</si>
  <si>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</si>
  <si>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</si>
  <si>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</si>
  <si>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</si>
  <si>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</si>
  <si>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</si>
  <si>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</si>
  <si>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</si>
  <si>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</si>
  <si>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</si>
  <si>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</si>
  <si>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</si>
  <si>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</si>
  <si>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</si>
  <si>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</si>
  <si>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</si>
  <si>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</si>
  <si>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</si>
  <si>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</si>
  <si>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</si>
  <si>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</si>
  <si>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</si>
  <si>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</si>
  <si>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</si>
  <si>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</si>
  <si>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</si>
  <si>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</si>
  <si>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</si>
  <si>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</si>
  <si>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</si>
  <si>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</si>
  <si>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</si>
  <si>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</si>
  <si>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</si>
  <si>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</si>
  <si>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</si>
  <si>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</si>
  <si>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</si>
  <si>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</si>
  <si>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</si>
  <si>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</si>
  <si>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</si>
  <si>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</si>
  <si>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</si>
  <si>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</si>
  <si>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</si>
  <si>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</si>
  <si>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</si>
  <si>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</si>
  <si>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</si>
  <si>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</si>
  <si>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</si>
  <si>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</si>
  <si>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</si>
  <si>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</si>
  <si>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</si>
  <si>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</si>
  <si>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</si>
  <si>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</si>
  <si>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</si>
  <si>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</si>
  <si>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</si>
  <si>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</si>
  <si>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</si>
  <si>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</si>
  <si>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</si>
  <si>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</si>
  <si>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</si>
  <si>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</si>
  <si>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</si>
  <si>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</si>
  <si>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</si>
  <si>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</si>
  <si>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</si>
  <si>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</si>
  <si>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</si>
  <si>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</si>
  <si>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</si>
  <si>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</si>
  <si>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</si>
  <si>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</si>
  <si>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</si>
  <si>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</si>
  <si>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</si>
  <si>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</si>
  <si>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</si>
  <si>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</si>
  <si>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</si>
  <si>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</si>
  <si>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</si>
  <si>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</si>
  <si>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</si>
  <si>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</si>
  <si>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</si>
  <si>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</si>
  <si>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</si>
  <si>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</si>
  <si>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</si>
  <si>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</si>
  <si>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</si>
  <si>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</si>
  <si>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</si>
  <si>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</si>
  <si>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</si>
  <si>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</si>
  <si>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</si>
  <si>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</si>
  <si>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</si>
  <si>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</si>
  <si>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</si>
  <si>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</si>
  <si>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</si>
  <si>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</si>
  <si>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</si>
  <si>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</si>
  <si>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</si>
  <si>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</si>
  <si>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</si>
  <si>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</si>
  <si>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</si>
  <si>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</si>
  <si>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</si>
  <si>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</si>
  <si>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</si>
  <si>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</si>
  <si>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</si>
  <si>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</si>
  <si>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</si>
  <si>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</si>
  <si>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</si>
  <si>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</si>
  <si>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</si>
  <si>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</si>
  <si>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</si>
  <si>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</si>
  <si>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</si>
  <si>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</si>
  <si>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</si>
  <si>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</si>
  <si>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</si>
  <si>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</si>
  <si>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</si>
  <si>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</si>
  <si>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</si>
  <si>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</si>
  <si>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</si>
  <si>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</si>
  <si>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</si>
  <si>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</si>
  <si>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</si>
  <si>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</si>
  <si>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</si>
  <si>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</si>
  <si>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</si>
  <si>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</si>
  <si>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</si>
  <si>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</si>
  <si>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</si>
  <si>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</si>
  <si>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</si>
  <si>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</si>
  <si>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</si>
  <si>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</si>
  <si>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</si>
  <si>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</si>
  <si>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</si>
  <si>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</si>
  <si>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</si>
  <si>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</si>
  <si>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</si>
  <si>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</si>
  <si>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</si>
  <si>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</si>
  <si>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</si>
  <si>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</si>
  <si>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</si>
  <si>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</si>
  <si>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</si>
  <si>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</si>
  <si>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</si>
  <si>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</si>
  <si>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</si>
  <si>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</si>
  <si>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</si>
  <si>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</si>
  <si>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</si>
  <si>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</si>
  <si>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</si>
  <si>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</si>
  <si>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</si>
  <si>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</si>
  <si>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</si>
  <si>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</si>
  <si>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</si>
  <si>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</si>
  <si>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</si>
  <si>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</si>
  <si>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</si>
  <si>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</si>
  <si>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</si>
  <si>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</si>
  <si>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</si>
  <si>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</si>
  <si>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</si>
  <si>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</si>
  <si>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</si>
  <si>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</si>
  <si>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</si>
  <si>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</si>
  <si>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</si>
  <si>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</si>
  <si>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</si>
  <si>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</si>
  <si>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</si>
  <si>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</si>
  <si>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</si>
  <si>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</si>
  <si>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</si>
  <si>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</si>
  <si>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</si>
  <si>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</si>
  <si>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</si>
  <si>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</si>
  <si>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</si>
  <si>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</si>
  <si>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</si>
  <si>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</si>
  <si>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</si>
  <si>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</si>
  <si>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</si>
  <si>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</si>
  <si>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</si>
  <si>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</si>
  <si>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</si>
  <si>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</si>
  <si>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</si>
  <si>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</si>
  <si>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</si>
  <si>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</si>
  <si>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</si>
  <si>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</si>
  <si>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</si>
  <si>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</si>
  <si>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</si>
  <si>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</si>
  <si>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</si>
  <si>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</si>
  <si>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</si>
  <si>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</si>
  <si>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</si>
  <si>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</si>
  <si>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</si>
  <si>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</si>
  <si>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</si>
  <si>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</si>
  <si>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</si>
  <si>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</si>
  <si>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</si>
  <si>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</si>
  <si>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</si>
  <si>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</si>
  <si>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</si>
  <si>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</si>
  <si>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</si>
  <si>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</si>
  <si>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</si>
  <si>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</si>
  <si>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</si>
  <si>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</si>
  <si>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</si>
  <si>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</si>
  <si>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</si>
  <si>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</si>
  <si>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</si>
  <si>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</si>
  <si>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</si>
  <si>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</si>
  <si>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</si>
  <si>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</si>
  <si>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</si>
  <si>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</si>
  <si>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</si>
  <si>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</si>
  <si>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</si>
  <si>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</si>
  <si>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</si>
  <si>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</si>
  <si>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</si>
  <si>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</si>
  <si>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</si>
  <si>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</si>
  <si>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</si>
  <si>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</si>
  <si>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</si>
  <si>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</si>
  <si>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</si>
  <si>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</si>
  <si>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</si>
  <si>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</si>
  <si>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</si>
  <si>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</si>
  <si>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</si>
  <si>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</si>
  <si>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</si>
  <si>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</si>
  <si>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</si>
  <si>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</si>
  <si>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</si>
  <si>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</si>
  <si>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</si>
  <si>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</si>
  <si>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</si>
  <si>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</si>
  <si>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</si>
  <si>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</si>
  <si>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</si>
  <si>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</si>
  <si>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</si>
  <si>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</si>
  <si>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</si>
  <si>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</si>
  <si>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</si>
  <si>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</si>
  <si>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</si>
  <si>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</si>
  <si>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</si>
  <si>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</si>
  <si>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</si>
  <si>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</si>
  <si>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</si>
  <si>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</si>
  <si>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</si>
  <si>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</si>
  <si>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</si>
  <si>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</si>
  <si>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</si>
  <si>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</si>
  <si>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</si>
  <si>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</si>
  <si>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</si>
  <si>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</si>
  <si>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</si>
  <si>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</si>
  <si>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</si>
  <si>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</si>
  <si>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</si>
  <si>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</si>
  <si>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</si>
  <si>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</si>
  <si>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</si>
  <si>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</si>
  <si>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</si>
  <si>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</si>
  <si>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</si>
  <si>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</si>
  <si>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</si>
  <si>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</si>
  <si>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</si>
  <si>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</si>
  <si>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</si>
  <si>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</si>
  <si>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</si>
  <si>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</si>
  <si>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</si>
  <si>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</si>
  <si>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</si>
  <si>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</si>
  <si>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</si>
  <si>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</si>
  <si>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</si>
  <si>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</si>
  <si>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</si>
  <si>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</si>
  <si>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</si>
  <si>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</si>
  <si>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</si>
  <si>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</si>
  <si>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</si>
  <si>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</si>
  <si>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</si>
  <si>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</si>
  <si>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</si>
  <si>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</si>
  <si>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</si>
  <si>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</si>
  <si>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</si>
  <si>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</si>
  <si>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</si>
  <si>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</si>
  <si>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</si>
  <si>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</si>
  <si>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</si>
  <si>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</si>
  <si>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</si>
  <si>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</si>
  <si>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</si>
  <si>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</si>
  <si>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</si>
  <si>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</si>
  <si>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</si>
  <si>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</si>
  <si>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</si>
  <si>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</si>
  <si>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</si>
  <si>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</si>
  <si>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</si>
  <si>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</si>
  <si>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</si>
  <si>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</si>
  <si>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</si>
  <si>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</si>
  <si>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</si>
  <si>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</si>
  <si>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</si>
  <si>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</si>
  <si>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</si>
  <si>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</si>
  <si>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</si>
  <si>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</si>
  <si>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</si>
  <si>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</si>
  <si>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</si>
  <si>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</si>
  <si>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</si>
  <si>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</si>
  <si>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</si>
  <si>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</si>
  <si>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</si>
  <si>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</si>
  <si>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</si>
  <si>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</si>
  <si>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</si>
  <si>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</si>
  <si>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</si>
  <si>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</si>
  <si>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</si>
  <si>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</si>
  <si>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</si>
  <si>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</si>
  <si>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</si>
  <si>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</si>
  <si>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</si>
  <si>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</si>
  <si>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</si>
  <si>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</si>
  <si>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</si>
  <si>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</si>
  <si>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</si>
  <si>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</si>
  <si>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</si>
  <si>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</si>
  <si>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</si>
  <si>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</si>
  <si>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</si>
  <si>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</si>
  <si>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</si>
  <si>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</si>
  <si>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</si>
  <si>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</si>
  <si>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</si>
  <si>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</si>
  <si>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</si>
  <si>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</si>
  <si>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</si>
  <si>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</si>
  <si>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</si>
  <si>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</si>
  <si>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</si>
  <si>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</si>
  <si>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</si>
  <si>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</si>
  <si>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</si>
  <si>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</si>
  <si>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</si>
  <si>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</si>
  <si>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</si>
  <si>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</si>
  <si>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</si>
  <si>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</si>
  <si>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</si>
  <si>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</si>
  <si>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</si>
  <si>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</si>
  <si>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</si>
  <si>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</si>
  <si>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</si>
  <si>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</si>
  <si>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</si>
  <si>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</si>
  <si>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</si>
  <si>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</si>
  <si>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</si>
  <si>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</si>
  <si>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</si>
  <si>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</si>
  <si>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</si>
  <si>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</si>
  <si>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</si>
  <si>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</si>
  <si>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</si>
  <si>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</si>
  <si>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</si>
  <si>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</si>
  <si>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</si>
  <si>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</si>
  <si>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</si>
  <si>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</si>
  <si>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</si>
  <si>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</si>
  <si>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</si>
  <si>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</si>
  <si>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</si>
  <si>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</si>
  <si>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</si>
  <si>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</si>
  <si>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</si>
  <si>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</si>
  <si>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</si>
  <si>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</si>
  <si>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</si>
  <si>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</si>
  <si>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</si>
  <si>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</si>
  <si>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</si>
  <si>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</si>
  <si>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</si>
  <si>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</si>
  <si>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</si>
  <si>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</si>
  <si>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</si>
  <si>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</si>
  <si>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</si>
  <si>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</si>
  <si>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</si>
  <si>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</si>
  <si>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</si>
  <si>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</si>
  <si>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</si>
  <si>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</si>
  <si>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</si>
  <si>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</si>
  <si>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</si>
  <si>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</si>
  <si>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</si>
  <si>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</si>
  <si>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</si>
  <si>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</si>
  <si>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</si>
  <si>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</si>
  <si>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</si>
  <si>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</si>
  <si>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</si>
  <si>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</si>
  <si>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</si>
  <si>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</si>
  <si>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</si>
  <si>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</si>
  <si>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</si>
  <si>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</si>
  <si>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</si>
  <si>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</si>
  <si>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</si>
  <si>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</si>
  <si>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</si>
  <si>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</si>
  <si>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</si>
  <si>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</si>
  <si>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</si>
  <si>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</si>
  <si>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</si>
  <si>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</si>
  <si>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</si>
  <si>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</si>
  <si>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</si>
  <si>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</si>
  <si>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</si>
  <si>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</si>
  <si>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</si>
  <si>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</si>
  <si>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</si>
  <si>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</si>
  <si>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</si>
  <si>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</si>
  <si>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</si>
  <si>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</si>
  <si>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</si>
  <si>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</si>
  <si>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</si>
  <si>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</si>
  <si>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</si>
  <si>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</si>
  <si>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</si>
  <si>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</si>
  <si>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</si>
  <si>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</si>
  <si>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</si>
  <si>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</si>
  <si>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</si>
  <si>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</si>
  <si>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</si>
  <si>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</si>
  <si>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</si>
  <si>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</si>
  <si>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</si>
  <si>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</si>
  <si>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</si>
  <si>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</si>
  <si>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</si>
  <si>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</si>
  <si>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</si>
  <si>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</si>
  <si>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</si>
  <si>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</si>
  <si>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</si>
  <si>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</si>
  <si>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</si>
  <si>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</si>
  <si>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</si>
  <si>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</si>
  <si>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</si>
  <si>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</si>
  <si>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</si>
  <si>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</si>
  <si>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</si>
  <si>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</si>
  <si>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</si>
  <si>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</si>
  <si>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</si>
  <si>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</si>
  <si>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</si>
  <si>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</si>
  <si>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</si>
  <si>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</si>
  <si>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</si>
  <si>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</si>
  <si>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</si>
  <si>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</si>
  <si>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</si>
  <si>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</si>
  <si>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</si>
  <si>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</si>
  <si>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</si>
  <si>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</si>
  <si>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</si>
  <si>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</si>
  <si>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</si>
  <si>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</si>
  <si>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</si>
  <si>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</si>
  <si>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</si>
  <si>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</si>
  <si>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</si>
  <si>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</si>
  <si>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</si>
  <si>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</si>
  <si>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</si>
  <si>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</si>
  <si>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</si>
  <si>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</si>
  <si>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</si>
  <si>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</si>
  <si>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</si>
  <si>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</si>
  <si>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</si>
  <si>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</si>
  <si>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</si>
  <si>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</si>
  <si>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</si>
  <si>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</si>
  <si>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</si>
  <si>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</si>
  <si>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</si>
  <si>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</si>
  <si>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</si>
  <si>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</si>
  <si>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</si>
  <si>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</si>
  <si>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</si>
  <si>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</si>
  <si>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</si>
  <si>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</si>
  <si>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</si>
  <si>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</si>
  <si>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</si>
  <si>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</si>
  <si>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</si>
  <si>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</si>
  <si>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</si>
  <si>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</si>
  <si>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</si>
  <si>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</si>
  <si>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</si>
  <si>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</si>
  <si>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</si>
  <si>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</si>
  <si>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</si>
  <si>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</si>
  <si>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</si>
  <si>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</si>
  <si>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</si>
  <si>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</si>
  <si>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</si>
  <si>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</si>
  <si>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</si>
  <si>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</si>
  <si>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</si>
  <si>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</si>
  <si>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</si>
  <si>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</si>
  <si>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</si>
  <si>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</si>
  <si>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</si>
  <si>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</si>
  <si>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</si>
  <si>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</si>
  <si>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</si>
  <si>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</si>
  <si>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</si>
  <si>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</si>
  <si>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</si>
  <si>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</si>
  <si>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</si>
  <si>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</si>
  <si>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</si>
  <si>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</si>
  <si>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</si>
  <si>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</si>
  <si>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</si>
  <si>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</si>
  <si>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</si>
  <si>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</si>
  <si>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</si>
  <si>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</si>
  <si>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</si>
  <si>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</si>
  <si>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</si>
  <si>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</si>
  <si>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</si>
  <si>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</si>
  <si>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</si>
  <si>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</si>
  <si>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</si>
  <si>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</si>
  <si>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</si>
  <si>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</si>
  <si>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</si>
  <si>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</si>
  <si>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</si>
  <si>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</si>
  <si>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</si>
  <si>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</si>
  <si>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</si>
  <si>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</si>
  <si>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</si>
  <si>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</si>
  <si>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</si>
  <si>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</si>
  <si>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</si>
  <si>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</si>
  <si>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</si>
  <si>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</si>
  <si>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</si>
  <si>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</si>
  <si>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</si>
  <si>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</si>
  <si>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</si>
  <si>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</si>
  <si>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</si>
  <si>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</si>
  <si>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</si>
  <si>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</si>
  <si>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</si>
  <si>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</si>
  <si>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</si>
  <si>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</si>
  <si>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</si>
  <si>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</si>
  <si>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</si>
  <si>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</si>
  <si>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</si>
  <si>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</si>
  <si>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</si>
  <si>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</si>
  <si>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</si>
  <si>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</si>
  <si>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</si>
  <si>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</si>
  <si>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</si>
  <si>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</si>
  <si>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</si>
  <si>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</si>
  <si>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</si>
  <si>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</si>
  <si>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</si>
  <si>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</si>
  <si>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</si>
  <si>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</si>
  <si>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</si>
  <si>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</si>
  <si>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</si>
  <si>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</si>
  <si>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</si>
  <si>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</si>
  <si>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</si>
  <si>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</si>
  <si>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</si>
  <si>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</si>
  <si>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</si>
  <si>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</si>
  <si>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</si>
  <si>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</si>
  <si>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</si>
  <si>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</si>
  <si>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</si>
  <si>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</si>
  <si>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</si>
  <si>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</si>
  <si>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</si>
  <si>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</si>
  <si>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</si>
  <si>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</si>
  <si>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</si>
  <si>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</si>
  <si>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</si>
  <si>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</si>
  <si>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</si>
  <si>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</si>
  <si>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</si>
  <si>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</si>
  <si>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</si>
  <si>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</si>
  <si>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</si>
  <si>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</si>
  <si>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</si>
  <si>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</si>
  <si>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</si>
  <si>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</si>
  <si>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</si>
  <si>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</si>
  <si>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</si>
  <si>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</si>
  <si>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</si>
  <si>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</si>
  <si>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</si>
  <si>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</si>
  <si>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</si>
  <si>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</si>
  <si>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</si>
  <si>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</si>
  <si>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</si>
  <si>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</si>
  <si>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</si>
  <si>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</si>
  <si>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</si>
  <si>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</si>
  <si>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</si>
  <si>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</si>
  <si>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</si>
  <si>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</si>
  <si>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</si>
  <si>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</si>
  <si>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</si>
  <si>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</si>
  <si>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</si>
  <si>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</si>
  <si>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</si>
  <si>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</si>
  <si>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</si>
  <si>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</si>
  <si>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</si>
  <si>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</si>
  <si>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</si>
  <si>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</si>
  <si>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</si>
  <si>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</si>
  <si>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</si>
  <si>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</si>
  <si>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</si>
  <si>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</si>
  <si>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</si>
  <si>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</si>
  <si>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</si>
  <si>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</si>
  <si>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</si>
  <si>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</si>
  <si>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</si>
  <si>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</si>
  <si>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</si>
  <si>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</si>
  <si>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</si>
  <si>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</si>
  <si>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</si>
  <si>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</si>
  <si>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</si>
  <si>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</si>
  <si>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</si>
  <si>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</si>
  <si>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</si>
  <si>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</si>
  <si>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</si>
  <si>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</si>
  <si>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</si>
  <si>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</si>
  <si>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</si>
  <si>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</si>
  <si>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</si>
  <si>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</si>
  <si>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</si>
  <si>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</si>
  <si>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</si>
  <si>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</si>
  <si>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</si>
  <si>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</si>
  <si>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</si>
  <si>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</si>
  <si>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</si>
  <si>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</si>
  <si>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</si>
  <si>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</si>
  <si>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</si>
  <si>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</si>
  <si>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</si>
  <si>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</si>
  <si>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</si>
  <si>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</si>
  <si>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</si>
  <si>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</si>
  <si>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</si>
  <si>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</si>
  <si>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</si>
  <si>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</si>
  <si>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</si>
  <si>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</si>
  <si>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</si>
  <si>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</si>
  <si>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</si>
  <si>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</si>
  <si>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</si>
  <si>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</si>
  <si>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</si>
  <si>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</si>
  <si>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</si>
  <si>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</si>
  <si>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</si>
  <si>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</si>
  <si>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</si>
  <si>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</si>
  <si>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</si>
  <si>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</si>
  <si>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</si>
  <si>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</si>
  <si>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</si>
  <si>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</si>
  <si>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</si>
  <si>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</si>
  <si>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</si>
  <si>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</si>
  <si>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</si>
  <si>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</si>
  <si>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</si>
  <si>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</si>
  <si>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</si>
  <si>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</si>
  <si>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</si>
  <si>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</si>
  <si>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</si>
  <si>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</si>
  <si>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</si>
  <si>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</si>
  <si>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</si>
  <si>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</si>
  <si>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</si>
  <si>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</si>
  <si>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</si>
  <si>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</si>
  <si>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</si>
  <si>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</si>
  <si>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</si>
  <si>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</si>
  <si>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</si>
  <si>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</si>
  <si>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</si>
  <si>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</si>
  <si>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</si>
  <si>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</si>
  <si>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</si>
  <si>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</si>
  <si>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</si>
  <si>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</si>
  <si>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</si>
  <si>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</si>
  <si>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</si>
  <si>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</si>
  <si>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</si>
  <si>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</si>
  <si>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</si>
  <si>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</si>
  <si>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</si>
  <si>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</si>
  <si>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</si>
  <si>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</si>
  <si>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</si>
  <si>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</si>
  <si>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</si>
  <si>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</si>
  <si>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</si>
  <si>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</si>
  <si>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</si>
  <si>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</si>
  <si>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</si>
  <si>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</si>
  <si>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</si>
  <si>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</si>
  <si>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</si>
  <si>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</si>
  <si>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</si>
  <si>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</si>
  <si>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</si>
  <si>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</si>
  <si>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</si>
  <si>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</si>
  <si>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</si>
  <si>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</si>
  <si>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</si>
  <si>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</si>
  <si>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</si>
  <si>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</si>
  <si>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</si>
  <si>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</si>
  <si>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</si>
  <si>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</si>
  <si>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</si>
  <si>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</si>
  <si>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</si>
  <si>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</si>
  <si>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</si>
  <si>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</si>
  <si>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</si>
  <si>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</si>
  <si>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</si>
  <si>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</si>
  <si>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</si>
  <si>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</si>
  <si>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</si>
  <si>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</si>
  <si>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</si>
  <si>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</si>
  <si>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</si>
  <si>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</si>
  <si>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</si>
  <si>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</si>
  <si>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</si>
  <si>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</si>
  <si>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</si>
  <si>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</si>
  <si>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</si>
  <si>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</si>
  <si>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</si>
  <si>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</si>
  <si>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</si>
  <si>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</si>
  <si>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</si>
  <si>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</si>
  <si>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</si>
  <si>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</si>
  <si>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</si>
  <si>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</si>
  <si>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</si>
  <si>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</si>
  <si>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</si>
  <si>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</si>
  <si>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</si>
  <si>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</si>
  <si>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</si>
  <si>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</si>
  <si>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</si>
  <si>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</si>
  <si>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</si>
  <si>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</si>
  <si>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</si>
  <si>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</si>
  <si>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</si>
  <si>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</si>
  <si>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</si>
  <si>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</si>
  <si>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</si>
  <si>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</si>
  <si>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</si>
  <si>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</si>
  <si>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</si>
  <si>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</si>
  <si>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</si>
  <si>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</si>
  <si>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</si>
  <si>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</si>
  <si>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</si>
  <si>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</si>
  <si>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</si>
  <si>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</si>
  <si>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</si>
  <si>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</si>
  <si>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</si>
  <si>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</si>
  <si>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</si>
  <si>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</si>
  <si>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</si>
  <si>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</si>
  <si>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</si>
  <si>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</si>
  <si>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</si>
  <si>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</si>
  <si>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</si>
  <si>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</si>
  <si>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</si>
  <si>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</si>
  <si>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</si>
  <si>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</si>
  <si>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</si>
  <si>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</si>
  <si>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</si>
  <si>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</si>
  <si>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</si>
  <si>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</si>
  <si>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</si>
  <si>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</si>
  <si>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</si>
  <si>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</si>
  <si>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</si>
  <si>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</si>
  <si>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</si>
  <si>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</si>
  <si>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</si>
  <si>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</si>
  <si>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</si>
  <si>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</si>
  <si>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</si>
  <si>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</si>
  <si>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</si>
  <si>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</si>
  <si>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</si>
  <si>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</si>
  <si>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</si>
  <si>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</si>
  <si>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</si>
  <si>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</si>
  <si>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</si>
  <si>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</si>
  <si>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</si>
  <si>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</si>
  <si>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</si>
  <si>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</si>
  <si>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</si>
  <si>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</si>
  <si>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</si>
  <si>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</si>
  <si>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</si>
  <si>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</si>
  <si>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</si>
  <si>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</si>
  <si>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</si>
  <si>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</si>
  <si>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</si>
  <si>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</si>
  <si>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</si>
  <si>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</si>
  <si>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</si>
  <si>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</si>
  <si>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</si>
  <si>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</si>
  <si>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</si>
  <si>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</si>
  <si>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</si>
  <si>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</si>
  <si>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</si>
  <si>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</si>
  <si>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</si>
  <si>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</si>
  <si>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</si>
  <si>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</si>
  <si>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</si>
  <si>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</si>
  <si>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</si>
  <si>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</si>
  <si>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</si>
  <si>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</si>
  <si>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</si>
  <si>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</si>
  <si>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</si>
  <si>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</si>
  <si>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</si>
  <si>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</si>
  <si>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</si>
  <si>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</si>
  <si>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</si>
  <si>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</si>
  <si>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</si>
  <si>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</si>
  <si>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</si>
  <si>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</si>
  <si>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</si>
  <si>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</si>
  <si>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</si>
  <si>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</si>
  <si>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</si>
  <si>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</si>
  <si>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</si>
  <si>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</si>
  <si>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</si>
  <si>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</si>
  <si>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</si>
  <si>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</si>
  <si>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</si>
  <si>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</si>
  <si>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</si>
  <si>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</si>
  <si>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</si>
  <si>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</si>
  <si>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</si>
  <si>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</si>
  <si>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</si>
  <si>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</si>
  <si>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</si>
  <si>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</si>
  <si>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</si>
  <si>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</si>
  <si>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</si>
  <si>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</si>
  <si>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</si>
  <si>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</si>
  <si>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</si>
  <si>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</si>
  <si>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</si>
  <si>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</si>
  <si>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</si>
  <si>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</si>
  <si>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</si>
  <si>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</si>
  <si>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</si>
  <si>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</si>
  <si>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</si>
  <si>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</si>
  <si>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</si>
  <si>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</si>
  <si>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</si>
  <si>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</si>
  <si>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</si>
  <si>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</si>
  <si>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</si>
  <si>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</si>
  <si>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</si>
  <si>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</si>
  <si>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</si>
  <si>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</si>
  <si>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</si>
  <si>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</si>
  <si>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</si>
  <si>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</si>
  <si>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</si>
  <si>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</si>
  <si>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</si>
  <si>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</si>
  <si>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</si>
  <si>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</si>
  <si>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</si>
  <si>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</si>
  <si>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</si>
  <si>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</si>
  <si>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</si>
  <si>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</si>
  <si>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</si>
  <si>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</si>
  <si>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</si>
  <si>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</si>
  <si>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</si>
  <si>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</si>
  <si>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</si>
  <si>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</si>
  <si>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</si>
  <si>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</si>
  <si>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</si>
  <si>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</si>
  <si>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</si>
  <si>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</si>
  <si>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</si>
  <si>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</si>
  <si>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</si>
  <si>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</si>
  <si>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</si>
  <si>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</si>
  <si>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</si>
  <si>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</si>
  <si>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</si>
  <si>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</si>
  <si>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</si>
  <si>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</si>
  <si>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</si>
  <si>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</si>
  <si>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</si>
  <si>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</si>
  <si>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</si>
  <si>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</si>
  <si>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</si>
  <si>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</si>
  <si>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</si>
  <si>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</si>
  <si>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</si>
  <si>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</si>
  <si>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</si>
  <si>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</si>
  <si>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</si>
  <si>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</si>
  <si>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</si>
  <si>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</si>
  <si>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</si>
  <si>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</si>
  <si>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</si>
  <si>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</si>
  <si>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</si>
  <si>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</si>
  <si>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</si>
  <si>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</si>
  <si>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</si>
  <si>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</si>
  <si>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</si>
  <si>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</si>
  <si>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</si>
  <si>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</si>
  <si>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</si>
  <si>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</si>
  <si>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</si>
  <si>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</si>
  <si>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</si>
  <si>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</si>
  <si>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</si>
  <si>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</si>
  <si>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</si>
  <si>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</si>
  <si>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</si>
  <si>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</si>
  <si>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</si>
  <si>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</si>
  <si>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</si>
  <si>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</si>
  <si>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</si>
  <si>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</si>
  <si>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</si>
  <si>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</si>
  <si>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</si>
  <si>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</si>
  <si>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</si>
  <si>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</si>
  <si>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</si>
  <si>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</si>
  <si>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</si>
  <si>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</si>
  <si>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</si>
  <si>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</si>
  <si>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</si>
  <si>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</si>
  <si>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</si>
  <si>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</si>
  <si>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</si>
  <si>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</si>
  <si>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</si>
  <si>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</si>
  <si>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</si>
  <si>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</si>
  <si>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</si>
  <si>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</si>
  <si>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</si>
  <si>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</si>
  <si>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</si>
  <si>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</si>
  <si>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</si>
  <si>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</si>
  <si>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</si>
  <si>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</si>
  <si>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</si>
  <si>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</si>
  <si>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</si>
  <si>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</si>
  <si>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</si>
  <si>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</si>
  <si>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</si>
  <si>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</si>
  <si>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</si>
  <si>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</si>
  <si>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</si>
  <si>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</si>
  <si>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</si>
  <si>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</si>
  <si>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</si>
  <si>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</si>
  <si>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</si>
  <si>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</si>
  <si>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</si>
  <si>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</si>
  <si>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</si>
  <si>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</si>
  <si>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</si>
  <si>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</si>
  <si>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</si>
  <si>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</si>
  <si>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</si>
  <si>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</si>
  <si>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</si>
  <si>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</si>
  <si>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</si>
  <si>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</si>
  <si>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</si>
  <si>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</si>
  <si>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</si>
  <si>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</si>
  <si>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</si>
  <si>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</si>
  <si>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</si>
  <si>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</si>
  <si>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</si>
  <si>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</si>
  <si>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</si>
  <si>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</si>
  <si>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</si>
  <si>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</si>
  <si>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</si>
  <si>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</si>
  <si>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</si>
  <si>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</si>
  <si>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</si>
  <si>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</si>
  <si>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</si>
  <si>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</si>
  <si>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</si>
  <si>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</si>
  <si>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</si>
  <si>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</si>
  <si>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</si>
  <si>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</si>
  <si>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</si>
  <si>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</si>
  <si>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</si>
  <si>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</si>
  <si>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</si>
  <si>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</si>
  <si>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</si>
  <si>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</si>
  <si>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</si>
  <si>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</si>
  <si>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</si>
  <si>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</si>
  <si>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</si>
  <si>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</si>
  <si>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</si>
  <si>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</si>
  <si>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</si>
  <si>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</si>
  <si>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</si>
  <si>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</si>
  <si>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</si>
  <si>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</si>
  <si>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</si>
  <si>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</si>
  <si>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</si>
  <si>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</si>
  <si>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</si>
  <si>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</si>
  <si>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</si>
  <si>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</si>
  <si>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</si>
  <si>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</si>
  <si>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</si>
  <si>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</si>
  <si>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</si>
  <si>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</si>
  <si>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</si>
  <si>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</si>
  <si>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</si>
  <si>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</si>
  <si>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</si>
  <si>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</si>
  <si>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</si>
  <si>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</si>
  <si>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</si>
  <si>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</si>
  <si>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</si>
  <si>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</si>
  <si>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</si>
  <si>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</si>
  <si>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</si>
  <si>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</si>
  <si>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</si>
  <si>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</si>
  <si>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</si>
  <si>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</si>
  <si>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</si>
  <si>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</si>
  <si>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</si>
  <si>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</si>
  <si>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</si>
  <si>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</si>
  <si>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</si>
  <si>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</si>
  <si>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</si>
  <si>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</si>
  <si>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</si>
  <si>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</si>
  <si>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</si>
  <si>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</si>
  <si>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</si>
  <si>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</si>
  <si>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</si>
  <si>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</si>
  <si>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</si>
  <si>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</si>
  <si>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</si>
  <si>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</si>
  <si>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</si>
  <si>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</si>
  <si>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</si>
  <si>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</si>
  <si>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</si>
  <si>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</si>
  <si>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</si>
  <si>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</si>
  <si>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</si>
  <si>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</si>
  <si>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</si>
  <si>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</si>
  <si>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</si>
  <si>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</si>
  <si>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</si>
  <si>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</si>
  <si>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</si>
  <si>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</si>
  <si>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</si>
  <si>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</si>
  <si>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</si>
  <si>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</si>
  <si>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</si>
  <si>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</si>
  <si>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</si>
  <si>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</si>
  <si>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</si>
  <si>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</si>
  <si>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</si>
  <si>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</si>
  <si>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</si>
  <si>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</si>
  <si>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</si>
  <si>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</si>
  <si>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</si>
  <si>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</si>
  <si>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</si>
  <si>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</si>
  <si>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</si>
  <si>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</si>
  <si>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</si>
  <si>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</si>
  <si>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</si>
  <si>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</si>
  <si>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</si>
  <si>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</si>
  <si>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</si>
  <si>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</si>
  <si>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</si>
  <si>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</si>
  <si>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</si>
  <si>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</si>
  <si>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</si>
  <si>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</si>
  <si>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</si>
  <si>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</si>
  <si>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</si>
  <si>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</si>
  <si>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</si>
  <si>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</si>
  <si>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</si>
  <si>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</si>
  <si>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</si>
  <si>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</si>
  <si>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</si>
  <si>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</si>
  <si>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</si>
  <si>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</si>
  <si>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</si>
  <si>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</si>
  <si>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</si>
  <si>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</si>
  <si>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</si>
  <si>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</si>
  <si>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</si>
  <si>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</si>
  <si>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</si>
  <si>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</si>
  <si>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</si>
  <si>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</si>
  <si>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</si>
  <si>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</si>
  <si>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</si>
  <si>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</si>
  <si>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</si>
  <si>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</si>
  <si>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</si>
  <si>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</si>
  <si>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</si>
  <si>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</si>
  <si>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</si>
  <si>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</si>
  <si>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</si>
  <si>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</si>
  <si>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</si>
  <si>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</si>
  <si>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</si>
  <si>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</si>
  <si>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</si>
  <si>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</si>
  <si>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</si>
  <si>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</si>
  <si>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</si>
  <si>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</si>
  <si>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</si>
  <si>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</si>
  <si>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</si>
  <si>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</si>
  <si>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</si>
  <si>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</si>
  <si>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</si>
  <si>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</si>
  <si>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</si>
  <si>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</si>
  <si>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</si>
  <si>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</si>
  <si>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</si>
  <si>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</si>
  <si>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</si>
  <si>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</si>
  <si>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</si>
  <si>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</si>
  <si>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</si>
  <si>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</si>
  <si>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</si>
  <si>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</si>
  <si>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</si>
  <si>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</si>
  <si>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</si>
  <si>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</si>
  <si>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</si>
  <si>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</si>
  <si>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</si>
  <si>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</si>
  <si>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</si>
  <si>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</si>
  <si>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</si>
  <si>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</si>
  <si>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</si>
  <si>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</si>
  <si>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</si>
  <si>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</si>
  <si>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</si>
  <si>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</si>
  <si>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</si>
  <si>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</si>
  <si>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</si>
  <si>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</si>
  <si>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</si>
  <si>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</si>
  <si>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</si>
  <si>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</si>
  <si>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</si>
  <si>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</si>
  <si>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</si>
  <si>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</si>
  <si>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</si>
  <si>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</si>
  <si>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</si>
  <si>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</si>
  <si>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</si>
  <si>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</si>
  <si>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</si>
  <si>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</si>
  <si>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</si>
  <si>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</si>
  <si>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</si>
  <si>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</si>
  <si>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</si>
  <si>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</si>
  <si>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</si>
  <si>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</si>
  <si>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</si>
  <si>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</si>
  <si>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</si>
  <si>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</si>
  <si>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</si>
  <si>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</si>
  <si>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</si>
  <si>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</si>
  <si>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</si>
  <si>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</si>
  <si>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</si>
  <si>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</si>
  <si>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</si>
  <si>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</si>
  <si>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</si>
  <si>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</si>
  <si>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</si>
  <si>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</si>
  <si>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</si>
  <si>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</si>
  <si>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</si>
  <si>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</si>
  <si>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</si>
  <si>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</si>
  <si>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</si>
  <si>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</si>
  <si>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</si>
  <si>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</si>
  <si>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</si>
  <si>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</si>
  <si>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</si>
  <si>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</si>
  <si>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</si>
  <si>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</si>
  <si>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</si>
  <si>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</si>
  <si>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</si>
  <si>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</si>
  <si>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</si>
  <si>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</si>
  <si>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</si>
  <si>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</si>
  <si>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</si>
  <si>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</si>
  <si>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</si>
  <si>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</si>
  <si>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</si>
  <si>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</si>
  <si>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</si>
  <si>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</si>
  <si>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</si>
  <si>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</si>
  <si>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</si>
  <si>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</si>
  <si>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</si>
  <si>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</si>
  <si>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</si>
  <si>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</si>
  <si>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</si>
  <si>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</si>
  <si>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</si>
  <si>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</si>
  <si>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</si>
  <si>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</si>
  <si>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</si>
  <si>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</si>
  <si>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</si>
  <si>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</si>
  <si>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</si>
  <si>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</si>
  <si>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</si>
  <si>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</si>
  <si>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</si>
  <si>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</si>
  <si>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</si>
  <si>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</si>
  <si>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</si>
  <si>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</si>
  <si>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</si>
  <si>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</si>
  <si>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</si>
  <si>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</si>
  <si>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</si>
  <si>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</si>
  <si>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</si>
  <si>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</si>
  <si>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</si>
  <si>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</si>
  <si>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</si>
  <si>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</si>
  <si>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</si>
  <si>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</si>
  <si>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</si>
  <si>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</si>
  <si>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</si>
  <si>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</si>
  <si>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</si>
  <si>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</si>
  <si>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</si>
  <si>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</si>
  <si>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</si>
  <si>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</si>
  <si>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</si>
  <si>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</si>
  <si>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</si>
  <si>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</si>
  <si>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</si>
  <si>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</si>
  <si>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</si>
  <si>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</si>
  <si>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</si>
  <si>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</si>
  <si>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</si>
  <si>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</si>
  <si>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</si>
  <si>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</si>
  <si>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</si>
  <si>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</si>
  <si>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</si>
  <si>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</si>
  <si>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</si>
  <si>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</si>
  <si>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</si>
  <si>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</si>
  <si>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</si>
  <si>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</si>
  <si>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</si>
  <si>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</si>
  <si>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</si>
  <si>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</si>
  <si>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</si>
  <si>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</si>
  <si>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</si>
  <si>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</si>
  <si>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</si>
  <si>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</si>
  <si>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</si>
  <si>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</si>
  <si>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</si>
  <si>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</si>
  <si>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</si>
  <si>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</si>
  <si>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</si>
  <si>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</si>
  <si>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</si>
  <si>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</si>
  <si>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</si>
  <si>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</si>
  <si>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</si>
  <si>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</si>
  <si>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</si>
  <si>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</si>
  <si>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</si>
  <si>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</si>
  <si>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</si>
  <si>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</si>
  <si>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</si>
  <si>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</si>
  <si>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</si>
  <si>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</si>
  <si>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</si>
  <si>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</si>
  <si>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</si>
  <si>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</si>
  <si>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</si>
  <si>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</si>
  <si>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</si>
  <si>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</si>
  <si>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</si>
  <si>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</si>
  <si>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</si>
  <si>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</si>
  <si>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</si>
  <si>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</si>
  <si>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</si>
  <si>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</si>
  <si>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</si>
  <si>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</si>
  <si>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</si>
  <si>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</si>
  <si>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</si>
  <si>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</si>
  <si>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</si>
  <si>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</si>
  <si>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</si>
  <si>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</si>
  <si>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</si>
  <si>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</si>
  <si>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</si>
  <si>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</si>
  <si>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</si>
  <si>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</si>
  <si>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</si>
  <si>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</si>
  <si>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</si>
  <si>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</si>
  <si>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</si>
  <si>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</si>
  <si>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</si>
  <si>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</si>
  <si>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</si>
  <si>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</si>
  <si>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</si>
  <si>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</si>
  <si>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</si>
  <si>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</si>
  <si>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</si>
  <si>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</si>
  <si>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</si>
  <si>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</si>
  <si>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</si>
  <si>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</si>
  <si>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</si>
  <si>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</si>
  <si>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</si>
  <si>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</si>
  <si>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</si>
  <si>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</si>
  <si>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</si>
  <si>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</si>
  <si>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</si>
  <si>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</si>
  <si>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</si>
  <si>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</si>
  <si>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</si>
  <si>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</si>
  <si>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</si>
  <si>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</si>
  <si>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</si>
  <si>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</si>
  <si>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</si>
  <si>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</si>
  <si>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</si>
  <si>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</si>
  <si>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</si>
  <si>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</si>
  <si>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</si>
  <si>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</si>
  <si>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</si>
  <si>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</si>
  <si>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</si>
  <si>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</si>
  <si>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</si>
  <si>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</si>
  <si>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</si>
  <si>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</si>
  <si>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</si>
  <si>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</si>
  <si>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</si>
  <si>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</si>
  <si>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</si>
  <si>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</si>
  <si>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</si>
  <si>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</si>
  <si>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</si>
  <si>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</si>
  <si>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</si>
  <si>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</si>
  <si>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</si>
  <si>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</si>
  <si>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</si>
  <si>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</si>
  <si>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</si>
  <si>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</si>
  <si>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</si>
  <si>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</si>
  <si>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</si>
  <si>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</si>
  <si>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</si>
  <si>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</si>
  <si>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</si>
  <si>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</si>
  <si>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</si>
  <si>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</si>
  <si>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</si>
  <si>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</si>
  <si>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</si>
  <si>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</si>
  <si>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</si>
  <si>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</si>
  <si>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</si>
  <si>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</si>
  <si>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</si>
  <si>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</si>
  <si>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</si>
  <si>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</si>
  <si>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</si>
  <si>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</si>
  <si>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</si>
  <si>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</si>
  <si>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</si>
  <si>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</si>
  <si>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</si>
  <si>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</si>
  <si>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</si>
  <si>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</si>
  <si>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</si>
  <si>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</si>
  <si>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</si>
  <si>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</si>
  <si>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</si>
  <si>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</si>
  <si>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</si>
  <si>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</si>
  <si>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</si>
  <si>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</si>
  <si>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</si>
  <si>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</si>
  <si>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</si>
  <si>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</si>
  <si>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</si>
  <si>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</si>
  <si>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</si>
  <si>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</si>
  <si>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</si>
  <si>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</si>
  <si>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</si>
  <si>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</si>
  <si>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</si>
  <si>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</si>
  <si>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</si>
  <si>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</si>
  <si>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</si>
  <si>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</si>
  <si>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</si>
  <si>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</si>
  <si>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</si>
  <si>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</si>
  <si>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</si>
  <si>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</si>
  <si>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</si>
  <si>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</si>
  <si>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</si>
  <si>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</si>
  <si>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</si>
  <si>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</si>
  <si>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</si>
  <si>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</si>
  <si>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</si>
  <si>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</si>
  <si>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</si>
  <si>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</si>
  <si>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</si>
  <si>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</si>
  <si>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</si>
  <si>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</si>
  <si>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</si>
  <si>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</si>
  <si>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</si>
  <si>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</si>
  <si>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</si>
  <si>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</si>
  <si>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</si>
  <si>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</si>
  <si>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</si>
  <si>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</si>
  <si>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</si>
  <si>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</si>
  <si>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</si>
  <si>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</si>
  <si>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</si>
  <si>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</si>
  <si>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</si>
  <si>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</si>
  <si>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</si>
  <si>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</si>
  <si>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</si>
  <si>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</si>
  <si>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</si>
  <si>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</si>
  <si>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</si>
  <si>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</si>
  <si>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</si>
  <si>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</si>
  <si>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</si>
  <si>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</si>
  <si>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</si>
  <si>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</si>
  <si>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</si>
  <si>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</si>
  <si>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</si>
  <si>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</si>
  <si>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</si>
  <si>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</si>
  <si>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</si>
  <si>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</si>
  <si>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</si>
  <si>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</si>
  <si>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</si>
  <si>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</si>
  <si>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</si>
  <si>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</si>
  <si>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</si>
  <si>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</si>
  <si>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</si>
  <si>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</si>
  <si>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</si>
  <si>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</si>
  <si>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</si>
  <si>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</si>
  <si>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</si>
  <si>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</si>
  <si>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</si>
  <si>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</si>
  <si>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</si>
  <si>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</si>
  <si>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</si>
  <si>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</si>
  <si>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</si>
  <si>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</si>
  <si>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</si>
  <si>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</si>
  <si>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</si>
  <si>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</si>
  <si>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</si>
  <si>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</si>
  <si>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</si>
  <si>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</si>
  <si>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</si>
  <si>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</si>
  <si>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</si>
  <si>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</si>
  <si>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</si>
  <si>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</si>
  <si>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</si>
  <si>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</si>
  <si>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</si>
  <si>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</si>
  <si>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</si>
  <si>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</si>
  <si>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</si>
  <si>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</si>
  <si>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</si>
  <si>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</si>
  <si>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</si>
  <si>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</si>
  <si>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</si>
  <si>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</si>
  <si>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</si>
  <si>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</si>
  <si>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</si>
  <si>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</si>
  <si>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</si>
  <si>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</si>
  <si>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</si>
  <si>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</si>
  <si>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</si>
  <si>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</si>
  <si>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</si>
  <si>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</si>
  <si>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</si>
  <si>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</si>
  <si>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</si>
  <si>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</si>
  <si>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</si>
  <si>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</si>
  <si>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</si>
  <si>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</si>
  <si>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</si>
  <si>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</si>
  <si>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</si>
  <si>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</si>
  <si>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</si>
  <si>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</si>
  <si>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</si>
  <si>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</si>
  <si>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</si>
  <si>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</si>
  <si>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</si>
  <si>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</si>
  <si>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</si>
  <si>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</si>
  <si>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</si>
  <si>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</si>
  <si>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</si>
  <si>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</si>
  <si>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</si>
  <si>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</si>
  <si>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</si>
  <si>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</si>
  <si>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</si>
  <si>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</si>
  <si>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</si>
  <si>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</si>
  <si>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</si>
  <si>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</si>
  <si>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</si>
  <si>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</si>
  <si>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</si>
  <si>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</si>
  <si>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</si>
  <si>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</si>
  <si>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</si>
  <si>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</si>
  <si>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</si>
  <si>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</si>
  <si>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</si>
  <si>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</si>
  <si>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</si>
  <si>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</si>
  <si>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</si>
  <si>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</si>
  <si>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</si>
  <si>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</si>
  <si>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</si>
  <si>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</si>
  <si>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</si>
  <si>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</si>
  <si>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</si>
  <si>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</si>
  <si>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</si>
  <si>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</si>
  <si>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</si>
  <si>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</si>
  <si>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</si>
  <si>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</si>
  <si>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</si>
  <si>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</si>
  <si>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</si>
  <si>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</si>
  <si>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</si>
  <si>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</si>
  <si>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</si>
  <si>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</si>
  <si>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</si>
  <si>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</si>
  <si>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</si>
  <si>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</si>
  <si>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</si>
  <si>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</si>
  <si>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</si>
  <si>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</si>
  <si>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</si>
  <si>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</si>
  <si>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</si>
  <si>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</si>
  <si>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</si>
  <si>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</si>
  <si>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</si>
  <si>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</si>
  <si>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</si>
  <si>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</si>
  <si>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</si>
  <si>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</si>
  <si>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</si>
  <si>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</si>
  <si>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</si>
  <si>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</si>
  <si>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</si>
  <si>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</si>
  <si>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</si>
  <si>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</si>
  <si>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</si>
  <si>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</si>
  <si>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</si>
  <si>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</si>
  <si>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</si>
  <si>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</si>
  <si>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</si>
  <si>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</si>
  <si>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</si>
  <si>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</si>
  <si>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</si>
  <si>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</si>
  <si>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</si>
  <si>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</si>
  <si>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</si>
  <si>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</si>
  <si>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</si>
  <si>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</si>
  <si>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</si>
  <si>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</si>
  <si>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</si>
  <si>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</si>
  <si>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</si>
  <si>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</si>
  <si>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</si>
  <si>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</si>
  <si>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</si>
  <si>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</si>
  <si>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</si>
  <si>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</si>
  <si>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</si>
  <si>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</si>
  <si>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</si>
  <si>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</si>
  <si>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</si>
  <si>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</si>
  <si>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</si>
  <si>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</si>
  <si>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</si>
  <si>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</si>
  <si>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</si>
  <si>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</si>
  <si>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</si>
  <si>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</si>
  <si>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</si>
  <si>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</si>
  <si>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</si>
  <si>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</si>
  <si>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</si>
  <si>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</si>
  <si>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</si>
  <si>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</si>
  <si>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</si>
  <si>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</si>
  <si>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</si>
  <si>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</si>
  <si>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</si>
  <si>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</si>
  <si>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</si>
  <si>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</si>
  <si>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</si>
  <si>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</si>
  <si>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</si>
  <si>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</si>
  <si>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</si>
  <si>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</si>
  <si>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</si>
  <si>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</si>
  <si>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</si>
  <si>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</si>
  <si>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</si>
  <si>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</si>
  <si>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</si>
  <si>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</si>
  <si>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</si>
  <si>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</si>
  <si>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</si>
  <si>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</si>
  <si>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</si>
  <si>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</si>
  <si>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</si>
  <si>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</si>
  <si>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</si>
  <si>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</si>
  <si>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</si>
  <si>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</si>
  <si>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</si>
  <si>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</si>
  <si>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</si>
  <si>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</si>
  <si>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</si>
  <si>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</si>
  <si>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</si>
  <si>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</si>
  <si>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</si>
  <si>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</si>
  <si>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</si>
  <si>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</si>
  <si>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</si>
  <si>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</si>
  <si>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</si>
  <si>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</si>
  <si>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</si>
  <si>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</si>
  <si>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</si>
  <si>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</si>
  <si>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</si>
  <si>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</si>
  <si>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</si>
  <si>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</si>
  <si>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</si>
  <si>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</si>
  <si>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</si>
  <si>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</si>
  <si>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</si>
  <si>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</si>
  <si>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</si>
  <si>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</si>
  <si>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</si>
  <si>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</si>
  <si>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</si>
  <si>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</si>
  <si>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</si>
  <si>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</si>
  <si>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</si>
  <si>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</si>
  <si>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</si>
  <si>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</si>
  <si>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</si>
  <si>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</si>
  <si>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</si>
  <si>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</si>
  <si>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</si>
  <si>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</si>
  <si>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</si>
  <si>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</si>
  <si>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</si>
  <si>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</si>
  <si>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</si>
  <si>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</si>
  <si>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</si>
  <si>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</si>
  <si>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</si>
  <si>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</si>
  <si>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</si>
  <si>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</si>
  <si>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</si>
  <si>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</si>
  <si>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</si>
  <si>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</si>
  <si>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</si>
  <si>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</si>
  <si>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</si>
  <si>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</si>
  <si>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</si>
  <si>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</si>
  <si>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</si>
  <si>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</si>
  <si>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</si>
  <si>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</si>
  <si>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</si>
  <si>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</si>
  <si>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</si>
  <si>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</si>
  <si>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</si>
  <si>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</si>
  <si>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</si>
  <si>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</si>
  <si>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</si>
  <si>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</si>
  <si>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</si>
  <si>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</si>
  <si>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</si>
  <si>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</si>
  <si>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</si>
  <si>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</si>
  <si>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</si>
  <si>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</si>
  <si>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</si>
  <si>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</si>
  <si>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</si>
  <si>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</si>
  <si>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</si>
  <si>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</si>
  <si>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</si>
  <si>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</si>
  <si>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</si>
  <si>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</si>
  <si>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</si>
  <si>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</si>
  <si>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</si>
  <si>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</si>
  <si>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</si>
  <si>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</si>
  <si>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</si>
  <si>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</si>
  <si>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</si>
  <si>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</si>
  <si>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</si>
  <si>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</si>
  <si>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</si>
  <si>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</si>
  <si>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</si>
  <si>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</si>
  <si>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</si>
  <si>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</si>
  <si>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</si>
  <si>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</si>
  <si>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</si>
  <si>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</si>
  <si>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</si>
  <si>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</si>
  <si>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</si>
  <si>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</si>
  <si>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</si>
  <si>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</si>
  <si>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</si>
  <si>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</si>
  <si>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</si>
  <si>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</si>
  <si>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</si>
  <si>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</si>
  <si>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</si>
  <si>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</si>
  <si>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</si>
  <si>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</si>
  <si>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</si>
  <si>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</si>
  <si>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</si>
  <si>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</si>
  <si>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</si>
  <si>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</si>
  <si>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</si>
  <si>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</si>
  <si>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</si>
  <si>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</si>
  <si>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</si>
  <si>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</si>
  <si>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</si>
  <si>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</si>
  <si>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</si>
  <si>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</si>
  <si>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</si>
  <si>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</si>
  <si>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</si>
  <si>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</si>
  <si>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</si>
  <si>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</si>
  <si>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</si>
  <si>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</si>
  <si>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</si>
  <si>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</si>
  <si>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</si>
  <si>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</si>
  <si>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</si>
  <si>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</si>
  <si>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</si>
  <si>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</si>
  <si>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</si>
  <si>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</si>
  <si>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</si>
  <si>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</si>
  <si>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</si>
  <si>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</si>
  <si>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</si>
  <si>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</si>
  <si>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</si>
  <si>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</si>
  <si>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</si>
  <si>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</si>
  <si>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</si>
  <si>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</si>
  <si>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</si>
  <si>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</si>
  <si>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</si>
  <si>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</si>
  <si>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</si>
  <si>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</si>
  <si>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</si>
  <si>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</si>
  <si>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</si>
  <si>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</si>
  <si>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</si>
  <si>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</si>
  <si>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</si>
  <si>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</si>
  <si>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</si>
  <si>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</si>
  <si>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</si>
  <si>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</si>
  <si>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</si>
  <si>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</si>
  <si>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</si>
  <si>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</si>
  <si>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</si>
  <si>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</si>
  <si>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</si>
  <si>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</si>
  <si>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</si>
  <si>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</si>
  <si>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</si>
  <si>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</si>
  <si>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</si>
  <si>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</si>
  <si>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</si>
  <si>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</si>
  <si>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</si>
  <si>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</si>
  <si>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</si>
  <si>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</si>
  <si>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</si>
  <si>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</si>
  <si>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</si>
  <si>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</si>
  <si>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</si>
  <si>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</si>
  <si>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</si>
  <si>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</si>
  <si>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</si>
  <si>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</si>
  <si>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</si>
  <si>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</si>
  <si>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</si>
  <si>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</si>
  <si>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</si>
  <si>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</si>
  <si>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</si>
  <si>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</si>
  <si>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</si>
  <si>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</si>
  <si>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</si>
  <si>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</si>
  <si>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</si>
  <si>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</si>
  <si>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</si>
  <si>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</si>
  <si>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</si>
  <si>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</si>
  <si>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</si>
  <si>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</si>
  <si>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</si>
  <si>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</si>
  <si>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</si>
  <si>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</si>
  <si>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</si>
  <si>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</si>
  <si>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</si>
  <si>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</si>
  <si>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</si>
  <si>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</si>
  <si>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</si>
  <si>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</si>
  <si>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</si>
  <si>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</si>
  <si>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</si>
  <si>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</si>
  <si>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</si>
  <si>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</si>
  <si>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</si>
  <si>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</si>
  <si>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</si>
  <si>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</si>
  <si>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</si>
  <si>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</si>
  <si>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</si>
  <si>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</si>
  <si>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</si>
  <si>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</si>
  <si>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</si>
  <si>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</si>
  <si>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</si>
  <si>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</si>
  <si>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</si>
  <si>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</si>
  <si>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</si>
  <si>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</si>
  <si>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</si>
  <si>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</si>
  <si>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</si>
  <si>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</si>
  <si>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</si>
  <si>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</si>
  <si>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</si>
  <si>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</si>
  <si>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</si>
  <si>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</si>
  <si>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</si>
  <si>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</si>
  <si>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</si>
  <si>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</si>
  <si>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</si>
  <si>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</si>
  <si>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</si>
  <si>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</si>
  <si>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</si>
  <si>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</si>
  <si>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</si>
  <si>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</si>
  <si>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</si>
  <si>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</si>
  <si>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</si>
  <si>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</si>
  <si>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</si>
  <si>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</si>
  <si>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</si>
  <si>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</si>
  <si>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</si>
  <si>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</si>
  <si>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</si>
  <si>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</si>
  <si>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</si>
  <si>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</si>
  <si>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</si>
  <si>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</si>
  <si>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</si>
  <si>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</si>
  <si>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</si>
  <si>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</si>
  <si>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</si>
  <si>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</si>
  <si>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</si>
  <si>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</si>
  <si>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</si>
  <si>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</si>
  <si>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</si>
  <si>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</si>
  <si>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</si>
  <si>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</si>
  <si>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</si>
  <si>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</si>
  <si>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</si>
  <si>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</si>
  <si>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</si>
  <si>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</si>
  <si>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</si>
  <si>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</si>
  <si>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</si>
  <si>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</si>
  <si>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</si>
  <si>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</si>
  <si>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</si>
  <si>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</si>
  <si>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</si>
  <si>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</si>
  <si>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</si>
  <si>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</si>
  <si>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</si>
  <si>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</si>
  <si>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</si>
  <si>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</si>
  <si>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</si>
  <si>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</si>
  <si>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</si>
  <si>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</si>
  <si>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</si>
  <si>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</si>
  <si>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</si>
  <si>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</si>
  <si>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</si>
  <si>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</si>
  <si>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</si>
  <si>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</si>
  <si>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</si>
  <si>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</si>
  <si>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</si>
  <si>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</si>
  <si>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</si>
  <si>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</si>
  <si>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</si>
  <si>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</si>
  <si>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</si>
  <si>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</si>
  <si>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</si>
  <si>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</si>
  <si>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</si>
  <si>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</si>
  <si>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</si>
  <si>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</si>
  <si>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</si>
  <si>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</si>
  <si>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</si>
  <si>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</si>
  <si>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</si>
  <si>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</si>
  <si>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</si>
  <si>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</si>
  <si>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</si>
  <si>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</si>
  <si>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</si>
  <si>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</si>
  <si>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</si>
  <si>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</si>
  <si>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</si>
  <si>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</si>
  <si>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</si>
  <si>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</si>
  <si>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</si>
  <si>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</si>
  <si>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</si>
  <si>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</si>
  <si>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</si>
  <si>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</si>
  <si>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</si>
  <si>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</si>
  <si>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</si>
  <si>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</si>
  <si>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</si>
  <si>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</si>
  <si>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</si>
  <si>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</si>
  <si>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</si>
  <si>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</si>
  <si>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</si>
  <si>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</si>
  <si>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</si>
  <si>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</si>
  <si>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</si>
  <si>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</si>
  <si>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</si>
  <si>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</si>
  <si>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</si>
  <si>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</si>
  <si>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</si>
  <si>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</si>
  <si>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</si>
  <si>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</si>
  <si>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</si>
  <si>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</si>
  <si>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</si>
  <si>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</si>
  <si>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</si>
  <si>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</si>
  <si>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</si>
  <si>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</si>
  <si>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</si>
  <si>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</si>
  <si>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</si>
  <si>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</si>
  <si>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</si>
  <si>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</si>
  <si>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</si>
  <si>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</si>
  <si>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</si>
  <si>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</si>
  <si>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</si>
  <si>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</si>
  <si>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</si>
  <si>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</si>
  <si>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</si>
  <si>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</si>
  <si>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</si>
  <si>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</si>
  <si>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</si>
  <si>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</si>
  <si>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</si>
  <si>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</si>
  <si>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</si>
  <si>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</si>
  <si>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</si>
  <si>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</si>
  <si>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</si>
  <si>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</si>
  <si>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</si>
  <si>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</si>
  <si>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</si>
  <si>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</si>
  <si>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</si>
  <si>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</si>
  <si>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</si>
  <si>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</si>
  <si>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</si>
  <si>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</si>
  <si>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</si>
  <si>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</si>
  <si>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</si>
  <si>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</si>
  <si>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</si>
  <si>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</si>
  <si>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</si>
  <si>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</si>
  <si>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</si>
  <si>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</si>
  <si>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</si>
  <si>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</si>
  <si>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</si>
  <si>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</si>
  <si>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</si>
  <si>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</si>
  <si>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</si>
  <si>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</si>
  <si>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</si>
  <si>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</si>
  <si>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</si>
  <si>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</si>
  <si>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</si>
  <si>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</si>
  <si>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</si>
  <si>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</si>
  <si>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</si>
  <si>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</si>
  <si>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</si>
  <si>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</si>
  <si>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</si>
  <si>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</si>
  <si>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</si>
  <si>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</si>
  <si>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</si>
  <si>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</si>
  <si>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</si>
  <si>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</si>
  <si>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</si>
  <si>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</si>
  <si>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</si>
  <si>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</si>
  <si>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</si>
  <si>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</si>
  <si>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</si>
  <si>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</si>
  <si>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</si>
  <si>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</si>
  <si>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</si>
  <si>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</si>
  <si>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</si>
  <si>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</si>
  <si>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</si>
  <si>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</si>
  <si>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</si>
  <si>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</si>
  <si>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</si>
  <si>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</si>
  <si>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</si>
  <si>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</si>
  <si>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</si>
  <si>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</si>
  <si>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</si>
  <si>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</si>
  <si>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</si>
  <si>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</si>
  <si>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</si>
  <si>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</si>
  <si>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</si>
  <si>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</si>
  <si>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</si>
  <si>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</si>
  <si>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</si>
  <si>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</si>
  <si>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</si>
  <si>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</si>
  <si>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</si>
  <si>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</si>
  <si>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</si>
  <si>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</si>
  <si>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</si>
  <si>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</si>
  <si>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</si>
  <si>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</si>
  <si>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</si>
  <si>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</si>
  <si>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</si>
  <si>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</si>
  <si>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</si>
  <si>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</si>
  <si>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</si>
  <si>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</si>
  <si>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</si>
  <si>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</si>
  <si>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</si>
  <si>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</si>
  <si>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</si>
  <si>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</si>
  <si>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</si>
  <si>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</si>
  <si>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</si>
  <si>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</si>
  <si>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</si>
  <si>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</si>
  <si>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</si>
  <si>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</si>
  <si>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</si>
  <si>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</si>
  <si>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</si>
  <si>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</si>
  <si>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</si>
  <si>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</si>
  <si>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</si>
  <si>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</si>
  <si>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</si>
  <si>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</si>
  <si>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</si>
  <si>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</si>
  <si>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</si>
  <si>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</si>
  <si>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</si>
  <si>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</si>
  <si>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</si>
  <si>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</si>
  <si>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</si>
  <si>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</si>
  <si>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</si>
  <si>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</si>
  <si>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</si>
  <si>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</si>
  <si>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</si>
  <si>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</si>
  <si>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</si>
  <si>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</si>
  <si>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</si>
  <si>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</si>
  <si>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</si>
  <si>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</si>
  <si>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</si>
  <si>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</si>
  <si>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</si>
  <si>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</si>
  <si>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</si>
  <si>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</si>
  <si>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</si>
  <si>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</si>
  <si>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</si>
  <si>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</si>
  <si>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</si>
  <si>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</si>
  <si>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</si>
  <si>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</si>
  <si>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</si>
  <si>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</si>
  <si>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</si>
  <si>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</si>
  <si>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</si>
  <si>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</si>
  <si>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</si>
  <si>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</si>
  <si>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</si>
  <si>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</si>
  <si>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</si>
  <si>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</si>
  <si>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</si>
  <si>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</si>
  <si>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</si>
  <si>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</si>
  <si>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</si>
  <si>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</si>
  <si>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</si>
  <si>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</si>
  <si>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</si>
  <si>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</si>
  <si>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</si>
  <si>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</si>
  <si>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</si>
  <si>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</si>
  <si>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</si>
  <si>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</si>
  <si>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</si>
  <si>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</si>
  <si>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</si>
  <si>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</si>
  <si>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</si>
  <si>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</si>
  <si>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</si>
  <si>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</si>
  <si>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</si>
  <si>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</si>
  <si>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</si>
  <si>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</si>
  <si>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</si>
  <si>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</si>
  <si>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</si>
  <si>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</si>
  <si>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</si>
  <si>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</si>
  <si>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</si>
  <si>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</si>
  <si>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</si>
  <si>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</si>
  <si>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</si>
  <si>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</si>
  <si>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</si>
  <si>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</si>
  <si>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</si>
  <si>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</si>
  <si>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</si>
  <si>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</si>
  <si>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</si>
  <si>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</si>
  <si>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</si>
  <si>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</si>
  <si>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</si>
  <si>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</si>
  <si>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</si>
  <si>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</si>
  <si>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</si>
  <si>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</si>
  <si>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</si>
  <si>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</si>
  <si>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</si>
  <si>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</si>
  <si>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</si>
  <si>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</si>
  <si>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</si>
  <si>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</si>
  <si>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</si>
  <si>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</si>
  <si>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</si>
  <si>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</si>
  <si>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</si>
  <si>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</si>
  <si>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</si>
  <si>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</si>
  <si>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</si>
  <si>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</si>
  <si>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</si>
  <si>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</si>
  <si>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</si>
  <si>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</si>
  <si>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</si>
  <si>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</si>
  <si>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</si>
  <si>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</si>
  <si>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</si>
  <si>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</si>
  <si>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</si>
  <si>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</si>
  <si>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</si>
  <si>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</si>
  <si>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</si>
  <si>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</si>
  <si>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</si>
  <si>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</si>
  <si>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</si>
  <si>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</si>
  <si>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</si>
  <si>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</si>
  <si>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</si>
  <si>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</si>
  <si>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</si>
  <si>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</si>
  <si>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</si>
  <si>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</si>
  <si>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</si>
  <si>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</si>
  <si>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</si>
  <si>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</si>
  <si>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</si>
  <si>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</si>
  <si>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</si>
  <si>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</si>
  <si>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</si>
  <si>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</si>
  <si>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</si>
  <si>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</si>
  <si>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</si>
  <si>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</si>
  <si>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</si>
  <si>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</si>
  <si>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</si>
  <si>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</si>
  <si>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</si>
  <si>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</si>
  <si>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</si>
  <si>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</si>
  <si>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</si>
  <si>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</si>
  <si>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</si>
  <si>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</si>
  <si>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</si>
  <si>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</si>
  <si>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</si>
  <si>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</si>
  <si>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</si>
  <si>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</si>
  <si>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</si>
  <si>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</si>
  <si>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</si>
  <si>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</si>
  <si>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</si>
  <si>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</si>
  <si>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</si>
  <si>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</si>
  <si>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</si>
  <si>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</si>
  <si>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</si>
  <si>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</si>
  <si>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</si>
  <si>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</si>
  <si>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</si>
  <si>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</si>
  <si>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</si>
  <si>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</si>
  <si>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</si>
  <si>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</si>
  <si>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</si>
  <si>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</si>
  <si>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</si>
  <si>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</si>
  <si>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</si>
  <si>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</si>
  <si>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</si>
  <si>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</si>
  <si>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</si>
  <si>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</si>
  <si>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</si>
  <si>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</si>
  <si>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</si>
  <si>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</si>
  <si>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</si>
  <si>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</si>
  <si>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</si>
  <si>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</si>
  <si>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</si>
  <si>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</si>
  <si>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</si>
  <si>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</si>
  <si>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</si>
  <si>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</si>
  <si>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</si>
  <si>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</si>
  <si>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</si>
  <si>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</si>
  <si>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</si>
  <si>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</si>
  <si>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</si>
  <si>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</si>
  <si>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</si>
  <si>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</si>
  <si>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</si>
  <si>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</si>
  <si>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</si>
  <si>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</si>
  <si>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</si>
  <si>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</si>
  <si>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</si>
  <si>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</si>
  <si>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</si>
  <si>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</si>
  <si>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</si>
  <si>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</si>
  <si>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</si>
  <si>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</si>
  <si>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</si>
  <si>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</si>
  <si>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</si>
  <si>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</si>
  <si>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</si>
  <si>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</si>
  <si>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</si>
  <si>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</si>
  <si>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</si>
  <si>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</si>
  <si>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</si>
  <si>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</si>
  <si>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</si>
  <si>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</si>
  <si>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</si>
  <si>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</si>
  <si>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</si>
  <si>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</si>
  <si>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</si>
  <si>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</si>
  <si>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</si>
  <si>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</si>
  <si>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</si>
  <si>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</si>
  <si>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</si>
  <si>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</si>
  <si>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</si>
  <si>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</si>
  <si>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</si>
  <si>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</si>
  <si>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</si>
  <si>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</si>
  <si>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</si>
  <si>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</si>
  <si>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</si>
  <si>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</si>
  <si>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</si>
  <si>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</si>
  <si>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</si>
  <si>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</si>
  <si>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</si>
  <si>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</si>
  <si>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</si>
  <si>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</si>
  <si>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</si>
  <si>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</si>
  <si>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</si>
  <si>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</si>
  <si>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</si>
  <si>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</si>
  <si>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</si>
  <si>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</si>
  <si>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</si>
  <si>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</si>
  <si>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</si>
  <si>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</si>
  <si>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</si>
  <si>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</si>
  <si>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</si>
  <si>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</si>
  <si>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</si>
  <si>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</si>
  <si>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</si>
  <si>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</si>
  <si>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</si>
  <si>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</si>
  <si>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</si>
  <si>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</si>
  <si>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</si>
  <si>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</si>
  <si>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</si>
  <si>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</si>
  <si>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</si>
  <si>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</si>
  <si>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</si>
  <si>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</si>
  <si>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</si>
  <si>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</si>
  <si>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</si>
  <si>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</si>
  <si>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</si>
  <si>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</si>
  <si>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</si>
  <si>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</si>
  <si>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</si>
  <si>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</si>
  <si>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</si>
  <si>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</si>
  <si>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</si>
  <si>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</si>
  <si>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</si>
  <si>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</si>
  <si>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</si>
  <si>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</si>
  <si>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</si>
  <si>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</si>
  <si>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</si>
  <si>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</si>
  <si>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</si>
  <si>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</si>
  <si>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</si>
  <si>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</si>
  <si>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</si>
  <si>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</si>
  <si>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</si>
  <si>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</si>
  <si>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</si>
  <si>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</si>
  <si>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</si>
  <si>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</si>
  <si>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</si>
  <si>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</si>
  <si>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</si>
  <si>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</si>
  <si>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</si>
  <si>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</si>
  <si>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</si>
  <si>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</si>
  <si>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</si>
  <si>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</si>
  <si>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</si>
  <si>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</si>
  <si>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</si>
  <si>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</si>
  <si>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</si>
  <si>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</si>
  <si>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</si>
  <si>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</si>
  <si>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</si>
  <si>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</si>
  <si>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</si>
  <si>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</si>
  <si>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</si>
  <si>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</si>
  <si>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</si>
  <si>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</si>
  <si>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</si>
  <si>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</si>
  <si>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</si>
  <si>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</si>
  <si>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</si>
  <si>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</si>
  <si>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</si>
  <si>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</si>
  <si>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</si>
  <si>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</si>
  <si>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</si>
  <si>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</si>
  <si>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</si>
  <si>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</si>
  <si>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</si>
  <si>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</si>
  <si>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</si>
  <si>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</si>
  <si>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</si>
  <si>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</si>
  <si>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</si>
  <si>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</si>
  <si>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</si>
  <si>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</si>
  <si>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</si>
  <si>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</si>
  <si>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</si>
  <si>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</si>
  <si>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</si>
  <si>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</si>
  <si>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</si>
  <si>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</si>
  <si>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</si>
  <si>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</si>
  <si>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</si>
  <si>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</si>
  <si>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</si>
  <si>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</si>
  <si>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</si>
  <si>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</si>
  <si>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</si>
  <si>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</si>
  <si>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</si>
  <si>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</si>
  <si>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</si>
  <si>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</si>
  <si>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</si>
  <si>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</si>
  <si>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</si>
  <si>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</si>
  <si>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</si>
  <si>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</si>
  <si>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</si>
  <si>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</si>
  <si>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</si>
  <si>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</si>
  <si>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</si>
  <si>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</si>
  <si>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</si>
  <si>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</si>
  <si>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</si>
  <si>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</si>
  <si>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</si>
  <si>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</si>
  <si>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</si>
  <si>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</si>
  <si>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</si>
  <si>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</si>
  <si>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</si>
  <si>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</si>
  <si>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</si>
  <si>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</si>
  <si>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</si>
  <si>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</si>
  <si>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</si>
  <si>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</si>
  <si>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</si>
  <si>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</si>
  <si>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</si>
  <si>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</si>
  <si>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</si>
  <si>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</si>
  <si>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</si>
  <si>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</si>
  <si>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</si>
  <si>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</si>
  <si>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</si>
  <si>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</si>
  <si>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</si>
  <si>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</si>
  <si>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</si>
  <si>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</si>
  <si>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</si>
  <si>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</si>
  <si>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</si>
  <si>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</si>
  <si>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</si>
  <si>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</si>
  <si>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</si>
  <si>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</si>
  <si>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</si>
  <si>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</si>
  <si>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</si>
  <si>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</si>
  <si>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</si>
  <si>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</si>
  <si>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</si>
  <si>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</si>
  <si>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</si>
  <si>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</si>
  <si>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</si>
  <si>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</si>
  <si>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</si>
  <si>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</si>
  <si>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</si>
  <si>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</si>
  <si>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</si>
  <si>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</si>
  <si>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</si>
  <si>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</si>
  <si>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</si>
  <si>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</si>
  <si>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</si>
  <si>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</si>
  <si>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</si>
  <si>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</si>
  <si>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</si>
  <si>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</si>
  <si>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</si>
  <si>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</si>
  <si>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</si>
  <si>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</si>
  <si>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</si>
  <si>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</si>
  <si>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</si>
  <si>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</si>
  <si>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</si>
  <si>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</si>
  <si>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</si>
  <si>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</si>
  <si>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</si>
  <si>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</si>
  <si>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</si>
  <si>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</si>
  <si>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</si>
  <si>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</si>
  <si>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</si>
  <si>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</si>
  <si>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</si>
  <si>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</si>
  <si>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</si>
  <si>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</si>
  <si>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</si>
  <si>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</si>
  <si>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</si>
  <si>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</si>
  <si>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</si>
  <si>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</si>
  <si>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</si>
  <si>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</si>
  <si>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</si>
  <si>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</si>
  <si>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</si>
  <si>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</si>
  <si>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</si>
  <si>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</si>
  <si>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</si>
  <si>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</si>
  <si>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</si>
  <si>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</si>
  <si>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</si>
  <si>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</si>
  <si>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</si>
  <si>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</si>
  <si>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</si>
  <si>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</si>
  <si>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</si>
  <si>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</si>
  <si>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</si>
  <si>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</si>
  <si>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</si>
  <si>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</si>
  <si>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</si>
  <si>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</si>
  <si>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</si>
  <si>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</si>
  <si>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</si>
  <si>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</si>
  <si>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</si>
  <si>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</si>
  <si>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</si>
  <si>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</si>
  <si>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</si>
  <si>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</si>
  <si>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</si>
  <si>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</si>
  <si>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</si>
  <si>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</si>
  <si>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</si>
  <si>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</si>
  <si>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</si>
  <si>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</si>
  <si>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</si>
  <si>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</si>
  <si>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</si>
  <si>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</si>
  <si>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</si>
  <si>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</si>
  <si>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</si>
  <si>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</si>
  <si>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</si>
  <si>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</si>
  <si>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</si>
  <si>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</si>
  <si>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</si>
  <si>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</si>
  <si>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</si>
  <si>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</si>
  <si>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</si>
  <si>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</si>
  <si>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</si>
  <si>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</si>
  <si>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</si>
  <si>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</si>
  <si>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</si>
  <si>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</si>
  <si>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</si>
  <si>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</si>
  <si>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</si>
  <si>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</si>
  <si>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</si>
  <si>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</si>
  <si>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</si>
  <si>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</si>
  <si>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</si>
  <si>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</si>
  <si>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</si>
  <si>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</si>
  <si>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</si>
  <si>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</si>
  <si>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</si>
  <si>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</si>
  <si>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</si>
  <si>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</si>
  <si>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</si>
  <si>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</si>
  <si>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</si>
  <si>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</si>
  <si>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</si>
  <si>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</si>
  <si>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</si>
  <si>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</si>
  <si>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</si>
  <si>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</si>
  <si>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</si>
  <si>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</si>
  <si>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</si>
  <si>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</si>
  <si>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</si>
  <si>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</si>
  <si>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</si>
  <si>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</si>
  <si>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</si>
  <si>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</si>
  <si>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</si>
  <si>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</si>
  <si>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</si>
  <si>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</si>
  <si>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</si>
  <si>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</si>
  <si>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</si>
  <si>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</si>
  <si>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</si>
  <si>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</si>
  <si>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</si>
  <si>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</si>
  <si>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</si>
  <si>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</si>
  <si>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</si>
  <si>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</si>
  <si>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</si>
  <si>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</si>
  <si>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</si>
  <si>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</si>
  <si>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</si>
  <si>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</si>
  <si>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</si>
  <si>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</si>
  <si>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</si>
  <si>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</si>
  <si>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</si>
  <si>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</si>
  <si>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</si>
  <si>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</si>
  <si>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</si>
  <si>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</si>
  <si>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</si>
  <si>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</si>
  <si>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</si>
  <si>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</si>
  <si>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</si>
  <si>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</si>
  <si>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</si>
  <si>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</si>
  <si>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</si>
  <si>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</si>
  <si>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</si>
  <si>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</si>
  <si>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</si>
  <si>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</si>
  <si>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</si>
  <si>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</si>
  <si>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</si>
  <si>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</si>
  <si>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</si>
  <si>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</si>
  <si>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</si>
  <si>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</si>
  <si>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</si>
  <si>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</si>
  <si>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</si>
  <si>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</si>
  <si>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</si>
  <si>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</si>
  <si>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</si>
  <si>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</si>
  <si>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</si>
  <si>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</si>
  <si>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</si>
  <si>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</si>
  <si>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</si>
  <si>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</si>
  <si>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</si>
  <si>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</si>
  <si>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</si>
  <si>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</si>
  <si>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</si>
  <si>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</si>
  <si>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</si>
  <si>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</si>
  <si>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</si>
  <si>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</si>
  <si>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</si>
  <si>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</si>
  <si>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</si>
  <si>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</si>
  <si>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</si>
  <si>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</si>
  <si>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</si>
  <si>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</si>
  <si>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</si>
  <si>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</si>
  <si>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</si>
  <si>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</si>
  <si>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</si>
  <si>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</si>
  <si>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</si>
  <si>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</si>
  <si>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</si>
  <si>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</si>
  <si>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</si>
  <si>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</si>
  <si>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</si>
  <si>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</si>
  <si>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</si>
  <si>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</si>
  <si>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</si>
  <si>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</si>
  <si>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</si>
  <si>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</si>
  <si>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</si>
  <si>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</si>
  <si>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</si>
  <si>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</si>
  <si>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</si>
  <si>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</si>
  <si>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</si>
  <si>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</si>
  <si>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</si>
  <si>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</si>
  <si>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</si>
  <si>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</si>
  <si>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</si>
  <si>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</si>
  <si>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</si>
  <si>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</si>
  <si>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</si>
  <si>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</si>
  <si>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</si>
  <si>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</si>
  <si>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</si>
  <si>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</si>
  <si>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</si>
  <si>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</si>
  <si>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</si>
  <si>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</si>
  <si>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</si>
  <si>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</si>
  <si>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</si>
  <si>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</si>
  <si>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</si>
  <si>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</si>
  <si>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</si>
  <si>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</si>
  <si>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</si>
  <si>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</si>
  <si>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</si>
  <si>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</si>
  <si>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</si>
  <si>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</si>
  <si>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</si>
  <si>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</si>
  <si>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</si>
  <si>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</si>
  <si>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</si>
  <si>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</si>
  <si>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</si>
  <si>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</si>
  <si>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</si>
  <si>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</si>
  <si>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</si>
  <si>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</si>
  <si>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</si>
  <si>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</si>
  <si>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</si>
  <si>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</si>
  <si>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</si>
  <si>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</si>
  <si>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</si>
  <si>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</si>
  <si>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</si>
  <si>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</si>
  <si>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</si>
  <si>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</si>
  <si>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</si>
  <si>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</si>
  <si>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</si>
  <si>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</si>
  <si>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</si>
  <si>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</si>
  <si>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</si>
  <si>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</si>
  <si>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</si>
  <si>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</si>
  <si>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</si>
  <si>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</si>
  <si>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</si>
  <si>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</si>
  <si>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</si>
  <si>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</si>
  <si>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</si>
  <si>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</si>
  <si>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</si>
  <si>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</si>
  <si>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</si>
  <si>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</si>
  <si>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</si>
  <si>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</si>
  <si>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</si>
  <si>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</si>
  <si>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</si>
  <si>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</si>
  <si>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</si>
  <si>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</si>
  <si>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</si>
  <si>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</si>
  <si>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</si>
  <si>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</si>
  <si>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</si>
  <si>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</si>
  <si>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</si>
  <si>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</si>
  <si>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</si>
  <si>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</si>
  <si>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</si>
  <si>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</si>
  <si>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</si>
  <si>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</si>
  <si>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</si>
  <si>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</si>
  <si>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</si>
  <si>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</si>
  <si>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</si>
  <si>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</si>
  <si>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</si>
  <si>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</si>
  <si>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</si>
  <si>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</si>
  <si>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</si>
  <si>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</si>
  <si>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</si>
  <si>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</si>
  <si>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</si>
  <si>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</si>
  <si>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</si>
  <si>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</si>
  <si>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</si>
  <si>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</si>
  <si>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</si>
  <si>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</si>
  <si>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</si>
  <si>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</si>
  <si>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</si>
  <si>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</si>
  <si>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</si>
  <si>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</si>
  <si>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</si>
  <si>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</si>
  <si>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</si>
  <si>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</si>
  <si>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</si>
  <si>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</si>
  <si>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</si>
  <si>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</si>
  <si>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</si>
  <si>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</si>
  <si>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</si>
  <si>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</si>
  <si>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</si>
  <si>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</si>
  <si>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</si>
  <si>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</si>
  <si>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</si>
  <si>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</si>
  <si>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</si>
  <si>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</si>
  <si>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</si>
  <si>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</si>
  <si>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</si>
  <si>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</si>
  <si>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</si>
  <si>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</si>
  <si>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</si>
  <si>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</si>
  <si>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</si>
  <si>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</si>
  <si>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</si>
  <si>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</si>
  <si>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</si>
  <si>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</si>
  <si>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</si>
  <si>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</si>
  <si>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</si>
  <si>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</si>
  <si>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</si>
  <si>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</si>
  <si>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</si>
  <si>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</si>
  <si>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</si>
  <si>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</si>
  <si>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</si>
  <si>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</si>
  <si>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</si>
  <si>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</si>
  <si>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</si>
  <si>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</si>
  <si>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</si>
  <si>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</si>
  <si>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</si>
  <si>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</si>
  <si>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</si>
  <si>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</si>
  <si>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</si>
  <si>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</si>
  <si>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</si>
  <si>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</si>
  <si>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</si>
  <si>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</si>
  <si>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</si>
  <si>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</si>
  <si>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</si>
  <si>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</si>
  <si>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</si>
  <si>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</si>
  <si>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</si>
  <si>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</si>
  <si>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</si>
  <si>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</si>
  <si>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</si>
  <si>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</si>
  <si>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</si>
  <si>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</si>
  <si>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</si>
  <si>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</si>
  <si>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</si>
  <si>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</si>
  <si>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</si>
  <si>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</si>
  <si>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</si>
  <si>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</si>
  <si>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</si>
  <si>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</si>
  <si>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</si>
  <si>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</si>
  <si>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</si>
  <si>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</si>
  <si>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</si>
  <si>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</si>
  <si>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</si>
  <si>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</si>
  <si>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</si>
  <si>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</si>
  <si>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</si>
  <si>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</si>
  <si>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</si>
  <si>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</si>
  <si>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</si>
  <si>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</si>
  <si>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</si>
  <si>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</si>
  <si>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</si>
  <si>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</si>
  <si>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</si>
  <si>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</si>
  <si>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</si>
  <si>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</si>
  <si>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</si>
  <si>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</si>
  <si>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</si>
  <si>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</si>
  <si>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</si>
  <si>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</si>
  <si>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</si>
  <si>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</si>
  <si>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</si>
  <si>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</si>
  <si>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</si>
  <si>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</si>
  <si>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</si>
  <si>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</si>
  <si>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</si>
  <si>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</si>
  <si>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</si>
  <si>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</si>
  <si>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</si>
  <si>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</si>
  <si>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</si>
  <si>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</si>
  <si>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</si>
  <si>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</si>
  <si>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</si>
  <si>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</si>
  <si>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</si>
  <si>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</si>
  <si>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</si>
  <si>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</si>
  <si>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</si>
  <si>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</si>
  <si>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</si>
  <si>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</si>
  <si>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</si>
  <si>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</si>
  <si>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</si>
  <si>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</si>
  <si>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</si>
  <si>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</si>
  <si>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</si>
  <si>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</si>
  <si>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</si>
  <si>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</si>
  <si>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</si>
  <si>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</si>
  <si>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</si>
  <si>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</si>
  <si>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</si>
  <si>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</si>
  <si>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</si>
  <si>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</si>
  <si>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</si>
  <si>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</si>
  <si>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</si>
  <si>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</si>
  <si>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</si>
  <si>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</si>
  <si>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</si>
  <si>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</si>
  <si>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</si>
  <si>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</si>
  <si>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</si>
  <si>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</si>
  <si>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</si>
  <si>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</si>
  <si>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</si>
  <si>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</si>
  <si>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</si>
  <si>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</si>
  <si>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</si>
  <si>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</si>
  <si>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</si>
  <si>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</si>
  <si>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</si>
  <si>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</si>
  <si>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</si>
  <si>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</si>
  <si>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</si>
  <si>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</si>
  <si>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</si>
  <si>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</si>
  <si>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</si>
  <si>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</si>
  <si>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</si>
  <si>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</si>
  <si>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</si>
  <si>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</si>
  <si>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</si>
  <si>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</si>
  <si>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</si>
  <si>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</si>
  <si>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</si>
  <si>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</si>
  <si>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</si>
  <si>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</si>
  <si>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</si>
  <si>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</si>
  <si>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</si>
  <si>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</si>
  <si>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</si>
  <si>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</si>
  <si>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</si>
  <si>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</si>
  <si>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</si>
  <si>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</si>
  <si>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</si>
  <si>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</si>
  <si>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</si>
  <si>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</si>
  <si>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</si>
  <si>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</si>
  <si>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</si>
  <si>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</si>
  <si>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</si>
  <si>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</si>
  <si>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</si>
  <si>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</si>
  <si>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</si>
  <si>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</si>
  <si>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</si>
  <si>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</si>
  <si>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</si>
  <si>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</si>
  <si>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</si>
  <si>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</si>
  <si>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</si>
  <si>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</si>
  <si>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</si>
  <si>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</si>
  <si>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</si>
  <si>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</si>
  <si>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</si>
  <si>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</si>
  <si>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</si>
  <si>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</si>
  <si>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</si>
  <si>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</si>
  <si>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</si>
  <si>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</si>
  <si>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</si>
  <si>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</si>
  <si>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</si>
  <si>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</si>
  <si>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</si>
  <si>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</si>
  <si>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</si>
  <si>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</si>
  <si>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</si>
  <si>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</si>
  <si>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</si>
  <si>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</si>
  <si>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</si>
  <si>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</si>
  <si>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</si>
  <si>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</si>
  <si>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</si>
  <si>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</si>
  <si>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</si>
  <si>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</si>
  <si>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</si>
  <si>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</si>
  <si>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</si>
  <si>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</si>
  <si>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</si>
  <si>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</si>
  <si>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</si>
  <si>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</si>
  <si>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</si>
  <si>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</si>
  <si>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</si>
  <si>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</si>
  <si>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</si>
  <si>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</si>
  <si>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</si>
  <si>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</si>
  <si>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</si>
  <si>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</si>
  <si>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</si>
  <si>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</si>
  <si>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</si>
  <si>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</si>
  <si>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</si>
  <si>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</si>
  <si>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</si>
  <si>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</si>
  <si>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</si>
  <si>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</si>
  <si>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</si>
  <si>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</si>
  <si>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</si>
  <si>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</si>
  <si>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</si>
  <si>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</si>
  <si>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</si>
  <si>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</si>
  <si>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</si>
  <si>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</si>
  <si>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</si>
  <si>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</si>
  <si>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</si>
  <si>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</si>
  <si>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</si>
  <si>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</si>
  <si>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</si>
  <si>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</si>
  <si>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</si>
  <si>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</si>
  <si>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</si>
  <si>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</si>
  <si>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</si>
  <si>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</si>
  <si>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</si>
  <si>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</si>
  <si>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</si>
  <si>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</si>
  <si>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</si>
  <si>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</si>
  <si>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</si>
  <si>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</si>
  <si>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</si>
  <si>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</si>
  <si>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</si>
  <si>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</si>
  <si>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</si>
  <si>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</si>
  <si>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</si>
  <si>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</si>
  <si>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</si>
  <si>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</si>
  <si>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</si>
  <si>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</si>
  <si>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</si>
  <si>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</si>
  <si>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</si>
  <si>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</si>
  <si>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</si>
  <si>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</si>
  <si>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</si>
  <si>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</si>
  <si>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</si>
  <si>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</si>
  <si>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</si>
  <si>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</si>
  <si>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</si>
  <si>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</si>
  <si>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</si>
  <si>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</si>
  <si>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</si>
  <si>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</si>
  <si>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</si>
  <si>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</si>
  <si>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</si>
  <si>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</si>
  <si>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</si>
  <si>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</si>
  <si>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</si>
  <si>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</si>
  <si>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</si>
  <si>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</si>
  <si>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</si>
  <si>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</si>
  <si>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</si>
  <si>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</si>
  <si>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</si>
  <si>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</si>
  <si>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</si>
  <si>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</si>
  <si>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</si>
  <si>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</si>
  <si>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</si>
  <si>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</si>
  <si>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</si>
  <si>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</si>
  <si>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</si>
  <si>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</si>
  <si>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</si>
  <si>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</si>
  <si>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</si>
  <si>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</si>
  <si>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</si>
  <si>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</si>
  <si>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</si>
  <si>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</si>
  <si>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</si>
  <si>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</si>
  <si>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</si>
  <si>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</si>
  <si>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</si>
  <si>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</si>
  <si>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</si>
  <si>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</si>
  <si>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</si>
  <si>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</si>
  <si>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</si>
  <si>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</si>
  <si>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</si>
  <si>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</si>
  <si>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</si>
  <si>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</si>
  <si>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</si>
  <si>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</si>
  <si>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</si>
  <si>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</si>
  <si>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</si>
  <si>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</si>
  <si>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</si>
  <si>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</si>
  <si>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</si>
  <si>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</si>
  <si>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</si>
  <si>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</si>
  <si>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</si>
  <si>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</si>
  <si>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</si>
  <si>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</si>
  <si>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</si>
  <si>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</si>
  <si>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</si>
  <si>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</si>
  <si>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</si>
  <si>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</si>
  <si>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</si>
  <si>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</si>
  <si>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</si>
  <si>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</si>
  <si>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</si>
  <si>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</si>
  <si>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</si>
  <si>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</si>
  <si>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</si>
  <si>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</si>
  <si>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</si>
  <si>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</si>
  <si>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</si>
  <si>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</si>
  <si>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</si>
  <si>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</si>
  <si>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</si>
  <si>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</si>
  <si>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</si>
  <si>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</si>
  <si>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</si>
  <si>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</si>
  <si>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</si>
  <si>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</si>
  <si>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</si>
  <si>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</si>
  <si>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</si>
  <si>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</si>
  <si>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</si>
  <si>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</si>
  <si>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</si>
  <si>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</si>
  <si>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</si>
  <si>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</si>
  <si>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</si>
  <si>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</si>
  <si>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</si>
  <si>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</si>
  <si>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</si>
  <si>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</si>
  <si>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</si>
  <si>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</si>
  <si>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</si>
  <si>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</si>
  <si>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</si>
  <si>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</si>
  <si>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</si>
  <si>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</si>
  <si>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</si>
  <si>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</si>
  <si>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</si>
  <si>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</si>
  <si>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</si>
  <si>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</si>
  <si>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</si>
  <si>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</si>
  <si>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</si>
  <si>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</si>
  <si>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</si>
  <si>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</si>
  <si>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</si>
  <si>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</si>
  <si>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</si>
  <si>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</si>
  <si>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</si>
  <si>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</si>
  <si>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</si>
  <si>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</si>
  <si>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</si>
  <si>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</si>
  <si>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</si>
  <si>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</si>
  <si>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</si>
  <si>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</si>
  <si>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</si>
  <si>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</si>
  <si>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</si>
  <si>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</si>
  <si>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</si>
  <si>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</si>
  <si>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</si>
  <si>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</si>
  <si>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</si>
  <si>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</si>
  <si>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</si>
  <si>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</si>
  <si>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</si>
  <si>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</si>
  <si>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</si>
  <si>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</si>
  <si>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</si>
  <si>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</si>
  <si>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</si>
  <si>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</si>
  <si>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</si>
  <si>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</si>
  <si>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</si>
  <si>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</si>
  <si>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</si>
  <si>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</si>
  <si>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</si>
  <si>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</si>
  <si>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</si>
  <si>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</si>
  <si>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</si>
  <si>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</si>
  <si>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</si>
  <si>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</si>
  <si>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</si>
  <si>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</si>
  <si>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</si>
  <si>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</si>
  <si>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</si>
  <si>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</si>
  <si>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</si>
  <si>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</si>
  <si>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</si>
  <si>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</si>
  <si>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</si>
  <si>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</si>
  <si>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</si>
  <si>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</si>
  <si>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</si>
  <si>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</si>
  <si>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</si>
  <si>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</si>
  <si>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</si>
  <si>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</si>
  <si>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</si>
  <si>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</si>
  <si>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</si>
  <si>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</si>
  <si>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</si>
  <si>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</si>
  <si>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</si>
  <si>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</si>
  <si>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</si>
  <si>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</si>
  <si>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</si>
  <si>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</si>
  <si>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</si>
  <si>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</si>
  <si>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</si>
  <si>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</si>
  <si>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</si>
  <si>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</si>
  <si>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</si>
  <si>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</si>
  <si>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</si>
  <si>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</si>
  <si>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</si>
  <si>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</si>
  <si>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</si>
  <si>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</si>
  <si>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</si>
  <si>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</si>
  <si>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</si>
  <si>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</si>
  <si>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</si>
  <si>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</si>
  <si>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</si>
  <si>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</si>
  <si>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</si>
  <si>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</si>
  <si>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</si>
  <si>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</si>
  <si>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</si>
  <si>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</si>
  <si>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</si>
  <si>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</si>
  <si>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</si>
  <si>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</si>
  <si>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</si>
  <si>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</si>
  <si>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</si>
  <si>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</si>
  <si>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</si>
  <si>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</si>
  <si>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</si>
  <si>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</si>
  <si>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</si>
  <si>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</si>
  <si>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</si>
  <si>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</si>
  <si>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</si>
  <si>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</si>
  <si>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</si>
  <si>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</si>
  <si>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</si>
  <si>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</si>
  <si>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</si>
  <si>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</si>
  <si>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</si>
  <si>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</si>
  <si>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</si>
  <si>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</si>
  <si>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</si>
  <si>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</si>
  <si>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</si>
  <si>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</si>
  <si>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</si>
  <si>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</si>
  <si>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</si>
  <si>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</si>
  <si>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</si>
  <si>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</si>
  <si>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</si>
  <si>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</si>
  <si>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</si>
  <si>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</si>
  <si>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</si>
  <si>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</si>
  <si>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</si>
  <si>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</si>
  <si>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</si>
  <si>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</si>
  <si>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</si>
  <si>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</si>
  <si>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</si>
  <si>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</si>
  <si>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</si>
  <si>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</si>
  <si>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</si>
  <si>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</si>
  <si>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</si>
  <si>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</si>
  <si>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</si>
  <si>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</si>
  <si>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</si>
  <si>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</si>
  <si>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</si>
  <si>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</si>
  <si>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</si>
  <si>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</si>
  <si>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</si>
  <si>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</si>
  <si>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</si>
  <si>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</si>
  <si>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</si>
  <si>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</si>
  <si>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</si>
  <si>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</si>
  <si>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</si>
  <si>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</si>
  <si>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</si>
  <si>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</si>
  <si>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</si>
  <si>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</si>
  <si>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</si>
  <si>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</si>
  <si>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</si>
  <si>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</si>
  <si>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</si>
  <si>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</si>
  <si>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</si>
  <si>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</si>
  <si>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</si>
  <si>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</si>
  <si>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</si>
  <si>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</si>
  <si>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</si>
  <si>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</si>
  <si>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</si>
  <si>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</si>
  <si>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</si>
  <si>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</si>
  <si>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</si>
  <si>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</si>
  <si>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</si>
  <si>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</si>
  <si>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</si>
  <si>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</si>
  <si>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</si>
  <si>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</si>
  <si>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</si>
  <si>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</si>
  <si>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</si>
  <si>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</si>
  <si>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</si>
  <si>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</si>
  <si>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</si>
  <si>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</si>
  <si>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</si>
  <si>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</si>
  <si>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</si>
  <si>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</si>
  <si>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</si>
  <si>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</si>
  <si>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</si>
  <si>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</si>
  <si>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</si>
  <si>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</si>
  <si>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</si>
  <si>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</si>
  <si>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</si>
  <si>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</si>
  <si>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</si>
  <si>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</si>
  <si>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</si>
  <si>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</si>
  <si>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</si>
  <si>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</si>
  <si>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</si>
  <si>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</si>
  <si>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</si>
  <si>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</si>
  <si>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</si>
  <si>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</si>
  <si>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</si>
  <si>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</si>
  <si>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</si>
  <si>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</si>
  <si>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</si>
  <si>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</si>
  <si>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</si>
  <si>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</si>
  <si>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</si>
  <si>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</si>
  <si>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</si>
  <si>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</si>
  <si>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</si>
  <si>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</si>
  <si>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</si>
  <si>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</si>
  <si>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</si>
  <si>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</si>
  <si>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</si>
  <si>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</si>
  <si>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</si>
  <si>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</si>
  <si>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</si>
  <si>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</si>
  <si>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</si>
  <si>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</si>
  <si>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</si>
  <si>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</si>
  <si>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</si>
  <si>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</si>
  <si>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</si>
  <si>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</si>
  <si>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</si>
  <si>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</si>
  <si>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</si>
  <si>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</si>
  <si>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</si>
  <si>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</si>
  <si>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</si>
  <si>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</si>
  <si>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</si>
  <si>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</si>
  <si>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</si>
  <si>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</si>
  <si>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</si>
  <si>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</si>
  <si>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</si>
  <si>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</si>
  <si>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</si>
  <si>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</si>
  <si>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</si>
  <si>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</si>
  <si>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</si>
  <si>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</si>
  <si>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</si>
  <si>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</si>
  <si>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</si>
  <si>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</si>
  <si>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</si>
  <si>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</si>
  <si>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</si>
  <si>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</si>
  <si>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</si>
  <si>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</si>
  <si>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</si>
  <si>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</si>
  <si>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</si>
  <si>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</si>
  <si>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</si>
  <si>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</si>
  <si>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</si>
  <si>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</si>
  <si>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</si>
  <si>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</si>
  <si>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</si>
  <si>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</si>
  <si>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</si>
  <si>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</si>
  <si>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</si>
  <si>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</si>
  <si>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</si>
  <si>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</si>
  <si>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</si>
  <si>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</si>
  <si>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</si>
  <si>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</si>
  <si>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</si>
  <si>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</si>
  <si>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</si>
  <si>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</si>
  <si>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</si>
  <si>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</si>
  <si>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</si>
  <si>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</si>
  <si>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</si>
  <si>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</si>
  <si>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</si>
  <si>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</si>
  <si>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</si>
  <si>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</si>
  <si>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</si>
  <si>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</si>
  <si>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</si>
  <si>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</si>
  <si>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</si>
  <si>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</si>
  <si>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</si>
  <si>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</si>
  <si>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</si>
  <si>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</si>
  <si>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</si>
  <si>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</si>
  <si>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</si>
  <si>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</si>
  <si>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</si>
  <si>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</si>
  <si>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</si>
  <si>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</si>
  <si>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</si>
  <si>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</si>
  <si>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</si>
  <si>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</si>
  <si>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</si>
  <si>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</si>
  <si>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</si>
  <si>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</si>
  <si>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</si>
  <si>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</si>
  <si>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</si>
  <si>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</si>
  <si>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</si>
  <si>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</si>
  <si>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</si>
  <si>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</si>
  <si>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</si>
  <si>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</si>
  <si>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</si>
  <si>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</si>
  <si>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</si>
  <si>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</si>
  <si>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</si>
  <si>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</si>
  <si>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</si>
  <si>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</si>
  <si>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</si>
  <si>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</si>
  <si>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</si>
  <si>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</si>
  <si>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</si>
  <si>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</si>
  <si>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</si>
  <si>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</si>
  <si>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</si>
  <si>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</si>
  <si>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</si>
  <si>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</si>
  <si>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</si>
  <si>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</si>
  <si>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</si>
  <si>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</si>
  <si>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</si>
  <si>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</si>
  <si>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</si>
  <si>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</si>
  <si>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</si>
  <si>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</si>
  <si>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</si>
  <si>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</si>
  <si>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</si>
  <si>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</si>
  <si>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</si>
  <si>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</si>
  <si>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</si>
  <si>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</si>
  <si>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</si>
  <si>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</si>
  <si>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</si>
  <si>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</si>
  <si>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</si>
  <si>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</si>
  <si>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</si>
  <si>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</si>
  <si>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</si>
  <si>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</si>
  <si>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</si>
  <si>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</si>
  <si>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</si>
  <si>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</si>
  <si>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</si>
  <si>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</si>
  <si>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</si>
  <si>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</si>
  <si>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</si>
  <si>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</si>
  <si>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</si>
  <si>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</si>
  <si>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</si>
  <si>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</si>
  <si>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</si>
  <si>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</si>
  <si>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</si>
  <si>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</si>
  <si>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</si>
  <si>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</si>
  <si>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</si>
  <si>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</si>
  <si>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</si>
  <si>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</si>
  <si>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</si>
  <si>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</si>
  <si>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</si>
  <si>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</si>
  <si>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</si>
  <si>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</si>
  <si>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</si>
  <si>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</si>
  <si>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</si>
  <si>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</si>
  <si>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</si>
  <si>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</si>
  <si>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</si>
  <si>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</si>
  <si>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</si>
  <si>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</si>
  <si>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</si>
  <si>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</si>
  <si>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</si>
  <si>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</si>
  <si>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</si>
  <si>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</si>
  <si>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</si>
  <si>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</si>
  <si>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</si>
  <si>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</si>
  <si>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</si>
  <si>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</si>
  <si>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</si>
  <si>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</si>
  <si>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</si>
  <si>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</si>
  <si>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</si>
  <si>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</si>
  <si>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</si>
  <si>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</si>
  <si>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</si>
  <si>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</si>
  <si>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</si>
  <si>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</si>
  <si>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</si>
  <si>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</si>
  <si>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</si>
  <si>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</si>
  <si>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</si>
  <si>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</si>
  <si>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</si>
  <si>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</si>
  <si>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</si>
  <si>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</si>
  <si>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</si>
  <si>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</si>
  <si>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</si>
  <si>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</si>
  <si>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</si>
  <si>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</si>
  <si>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</si>
  <si>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</si>
  <si>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</si>
  <si>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</si>
  <si>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</si>
  <si>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</si>
  <si>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</si>
  <si>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</si>
  <si>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</si>
  <si>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</si>
  <si>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</si>
  <si>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</si>
  <si>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</si>
  <si>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</si>
  <si>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</si>
  <si>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</si>
  <si>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</si>
  <si>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</si>
  <si>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</si>
  <si>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</si>
  <si>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</si>
  <si>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</si>
  <si>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</si>
  <si>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</si>
  <si>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</si>
  <si>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</si>
  <si>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</si>
  <si>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</si>
  <si>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</si>
  <si>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</si>
  <si>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</si>
  <si>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</si>
  <si>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</si>
  <si>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</si>
  <si>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</si>
  <si>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</si>
  <si>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</si>
  <si>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</si>
  <si>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</si>
  <si>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</si>
  <si>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</si>
  <si>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</si>
  <si>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</si>
  <si>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</si>
  <si>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</si>
  <si>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</si>
  <si>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</si>
  <si>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</si>
  <si>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</si>
  <si>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</si>
  <si>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</si>
  <si>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</si>
  <si>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</si>
  <si>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</si>
  <si>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</si>
  <si>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</si>
  <si>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</si>
  <si>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</si>
  <si>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</si>
  <si>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</si>
  <si>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</si>
  <si>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</si>
  <si>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</si>
  <si>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</si>
  <si>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</si>
  <si>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</si>
  <si>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</si>
  <si>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</si>
  <si>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</si>
  <si>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</si>
  <si>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</si>
  <si>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</si>
  <si>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</si>
  <si>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</si>
  <si>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</si>
  <si>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</si>
  <si>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</si>
  <si>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</si>
  <si>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</si>
  <si>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</si>
  <si>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</si>
  <si>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</si>
  <si>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</si>
  <si>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</si>
  <si>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</si>
  <si>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</si>
  <si>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</si>
  <si>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</si>
  <si>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</si>
  <si>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</si>
  <si>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</si>
  <si>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</si>
  <si>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</si>
  <si>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</si>
  <si>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</si>
  <si>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</si>
  <si>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</si>
  <si>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</si>
  <si>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</si>
  <si>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</si>
  <si>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</si>
  <si>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</si>
  <si>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</si>
  <si>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</si>
  <si>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</si>
  <si>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</si>
  <si>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</si>
  <si>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</si>
  <si>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</si>
  <si>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</si>
  <si>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</si>
  <si>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</si>
  <si>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</si>
  <si>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</si>
  <si>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</si>
  <si>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</si>
  <si>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</si>
  <si>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</si>
  <si>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</si>
  <si>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</si>
  <si>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</si>
  <si>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</si>
  <si>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</si>
  <si>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</si>
  <si>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</si>
  <si>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</si>
  <si>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</si>
  <si>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</si>
  <si>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</si>
  <si>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</si>
  <si>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</si>
  <si>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</si>
  <si>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</si>
  <si>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</si>
  <si>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</si>
  <si>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</si>
  <si>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</si>
  <si>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</si>
  <si>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</si>
  <si>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</si>
  <si>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</si>
  <si>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</si>
  <si>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</si>
  <si>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</si>
  <si>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</si>
  <si>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</si>
  <si>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</si>
  <si>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</si>
  <si>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</si>
  <si>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</si>
  <si>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</si>
  <si>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</si>
  <si>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</si>
  <si>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</si>
  <si>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</si>
  <si>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</si>
  <si>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</si>
  <si>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</si>
  <si>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</si>
  <si>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</si>
  <si>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</si>
  <si>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</si>
  <si>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</si>
  <si>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</si>
  <si>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</si>
  <si>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</si>
  <si>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</si>
  <si>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</si>
  <si>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</si>
  <si>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</si>
  <si>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</si>
  <si>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</si>
  <si>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</si>
  <si>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</si>
  <si>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</si>
  <si>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</si>
  <si>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</si>
  <si>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</si>
  <si>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</si>
  <si>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</si>
  <si>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</si>
  <si>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</si>
  <si>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</si>
  <si>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</si>
  <si>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</si>
  <si>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</si>
  <si>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</si>
  <si>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</si>
  <si>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</si>
  <si>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</si>
  <si>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</si>
  <si>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</si>
  <si>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</si>
  <si>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</si>
  <si>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</si>
  <si>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</si>
  <si>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</si>
  <si>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</si>
  <si>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</si>
  <si>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</si>
  <si>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</si>
  <si>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</si>
  <si>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</si>
  <si>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</si>
  <si>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</si>
  <si>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</si>
  <si>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</si>
  <si>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</si>
  <si>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</si>
  <si>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</si>
  <si>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</si>
  <si>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</si>
  <si>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</si>
  <si>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</si>
  <si>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</si>
  <si>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</si>
  <si>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</si>
  <si>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</si>
  <si>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</si>
  <si>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</si>
  <si>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</si>
  <si>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</si>
  <si>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</si>
  <si>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</si>
  <si>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</si>
  <si>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</si>
  <si>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</si>
  <si>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</si>
  <si>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</si>
  <si>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</si>
  <si>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</si>
  <si>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</si>
  <si>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</si>
  <si>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</si>
  <si>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</si>
  <si>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</si>
  <si>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</si>
  <si>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</si>
  <si>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</si>
  <si>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</si>
  <si>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</si>
  <si>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</si>
  <si>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</si>
  <si>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</si>
  <si>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</si>
  <si>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</si>
  <si>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</si>
  <si>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</si>
  <si>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</si>
  <si>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</si>
  <si>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</si>
  <si>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</si>
  <si>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</si>
  <si>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</si>
  <si>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</si>
  <si>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</si>
  <si>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</si>
  <si>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</si>
  <si>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</si>
  <si>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</si>
  <si>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</si>
  <si>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</si>
  <si>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</si>
  <si>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</si>
  <si>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</si>
  <si>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</si>
  <si>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</si>
  <si>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</si>
  <si>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</si>
  <si>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</si>
  <si>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</si>
  <si>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</si>
  <si>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</si>
  <si>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</si>
  <si>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</si>
  <si>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</si>
  <si>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</si>
  <si>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</si>
  <si>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</si>
  <si>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</si>
  <si>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</si>
  <si>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</si>
  <si>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</si>
  <si>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</si>
  <si>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</si>
  <si>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</si>
  <si>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</si>
  <si>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</si>
  <si>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</si>
  <si>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</si>
  <si>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</si>
  <si>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</si>
  <si>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</si>
  <si>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</si>
  <si>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</si>
  <si>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</si>
  <si>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</si>
  <si>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</si>
  <si>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</si>
  <si>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</si>
  <si>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</si>
  <si>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</si>
  <si>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</si>
  <si>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</si>
  <si>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</si>
  <si>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</si>
  <si>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</si>
  <si>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</si>
  <si>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</si>
  <si>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</si>
  <si>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</si>
  <si>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</si>
  <si>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</si>
  <si>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</si>
  <si>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</si>
  <si>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</si>
  <si>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</si>
  <si>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</si>
  <si>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</si>
  <si>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</si>
  <si>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</si>
  <si>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</si>
  <si>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</si>
  <si>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</si>
  <si>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</si>
  <si>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</si>
  <si>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</si>
  <si>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</si>
  <si>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</si>
  <si>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</si>
  <si>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</si>
  <si>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</si>
  <si>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</si>
  <si>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</si>
  <si>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</si>
  <si>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</si>
  <si>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</si>
  <si>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</si>
  <si>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</si>
  <si>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</si>
  <si>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</si>
  <si>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</si>
  <si>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</si>
  <si>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</si>
  <si>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</si>
  <si>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</si>
  <si>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</si>
  <si>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</si>
  <si>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</si>
  <si>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</si>
  <si>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</si>
  <si>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</si>
  <si>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</si>
  <si>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</si>
  <si>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</si>
  <si>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</si>
  <si>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</si>
  <si>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</si>
  <si>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</si>
  <si>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</si>
  <si>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</si>
  <si>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</si>
  <si>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</si>
  <si>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</si>
  <si>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</si>
  <si>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</si>
  <si>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</si>
  <si>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</si>
  <si>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</si>
  <si>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</si>
  <si>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</si>
  <si>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</si>
  <si>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</si>
  <si>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</si>
  <si>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</si>
  <si>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</si>
  <si>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</si>
  <si>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</si>
  <si>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</si>
  <si>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</si>
  <si>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</si>
  <si>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</si>
  <si>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</si>
  <si>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</si>
  <si>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</si>
  <si>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</si>
  <si>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</si>
  <si>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</si>
  <si>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</si>
  <si>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</si>
  <si>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</si>
  <si>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</si>
  <si>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</si>
  <si>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</si>
  <si>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</si>
  <si>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</si>
  <si>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</si>
  <si>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</si>
  <si>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</si>
  <si>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</si>
  <si>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</si>
  <si>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</si>
  <si>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</si>
  <si>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</si>
  <si>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</si>
  <si>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</si>
  <si>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</si>
  <si>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</si>
  <si>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</si>
  <si>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</si>
  <si>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</si>
  <si>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</si>
  <si>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</si>
  <si>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</si>
  <si>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</si>
  <si>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</si>
  <si>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</si>
  <si>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</si>
  <si>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</si>
  <si>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</si>
  <si>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</si>
  <si>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</si>
  <si>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</si>
  <si>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</si>
  <si>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</si>
  <si>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</si>
  <si>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</si>
  <si>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</si>
  <si>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</si>
  <si>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</si>
  <si>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</si>
  <si>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</si>
  <si>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</si>
  <si>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</si>
  <si>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</si>
  <si>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</si>
  <si>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</si>
  <si>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</si>
  <si>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</si>
  <si>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</si>
  <si>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</si>
  <si>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</si>
  <si>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</si>
  <si>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</si>
  <si>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</si>
  <si>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</si>
  <si>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</si>
  <si>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</si>
  <si>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</si>
  <si>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</si>
  <si>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</si>
  <si>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</si>
  <si>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</si>
  <si>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</si>
  <si>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</si>
  <si>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</si>
  <si>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</si>
  <si>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</si>
  <si>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</si>
  <si>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</si>
  <si>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</si>
  <si>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</si>
  <si>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</si>
  <si>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</si>
  <si>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</si>
  <si>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</si>
  <si>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</si>
  <si>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</si>
  <si>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</si>
  <si>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</si>
  <si>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</si>
  <si>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</si>
  <si>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</si>
  <si>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</si>
  <si>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</si>
  <si>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</si>
  <si>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</si>
  <si>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</si>
  <si>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</si>
  <si>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</si>
  <si>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</si>
  <si>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</si>
  <si>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</si>
  <si>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</si>
  <si>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</si>
  <si>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</si>
  <si>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</si>
  <si>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</si>
  <si>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</si>
  <si>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</si>
  <si>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</si>
  <si>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</si>
  <si>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</si>
  <si>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</si>
  <si>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</si>
  <si>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</si>
  <si>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</si>
  <si>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</si>
  <si>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</si>
  <si>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</si>
  <si>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</si>
  <si>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</si>
  <si>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</si>
  <si>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</si>
  <si>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</si>
  <si>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</si>
  <si>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</si>
  <si>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</si>
  <si>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</si>
  <si>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</si>
  <si>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</si>
  <si>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</si>
  <si>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</si>
  <si>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</si>
  <si>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</si>
  <si>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</si>
  <si>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</si>
  <si>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</si>
  <si>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</si>
  <si>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</si>
  <si>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</si>
  <si>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</si>
  <si>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</si>
  <si>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</si>
  <si>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</si>
  <si>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</si>
  <si>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</si>
  <si>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</si>
  <si>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</si>
  <si>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</si>
  <si>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</si>
  <si>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</si>
  <si>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</si>
  <si>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</si>
  <si>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</si>
  <si>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</si>
  <si>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</si>
  <si>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</si>
  <si>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</si>
  <si>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</si>
  <si>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</si>
  <si>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</si>
  <si>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</si>
  <si>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</si>
  <si>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</si>
  <si>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</si>
  <si>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</si>
  <si>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</si>
  <si>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</si>
  <si>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</si>
  <si>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</si>
  <si>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</si>
  <si>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</si>
  <si>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</si>
  <si>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</si>
  <si>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</si>
  <si>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</si>
  <si>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</si>
  <si>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</si>
  <si>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</si>
  <si>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</si>
  <si>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</si>
  <si>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</si>
  <si>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</si>
  <si>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</si>
  <si>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</si>
  <si>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</si>
  <si>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</si>
  <si>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</si>
  <si>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</si>
  <si>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</si>
  <si>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</si>
  <si>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</si>
  <si>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</si>
  <si>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</si>
  <si>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</si>
  <si>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</si>
  <si>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</si>
  <si>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</si>
  <si>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</si>
  <si>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</si>
  <si>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</si>
  <si>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</si>
  <si>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</si>
  <si>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</si>
  <si>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</si>
  <si>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</si>
  <si>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</si>
  <si>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</si>
  <si>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</si>
  <si>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</si>
  <si>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</si>
  <si>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</si>
  <si>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</si>
  <si>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</si>
  <si>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</si>
  <si>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</si>
  <si>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</si>
  <si>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</si>
  <si>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</si>
  <si>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</si>
  <si>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</si>
  <si>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</si>
  <si>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</si>
  <si>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</si>
  <si>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</si>
  <si>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</si>
  <si>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</si>
  <si>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</si>
  <si>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</si>
  <si>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</si>
  <si>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</si>
  <si>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</si>
  <si>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</si>
  <si>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</si>
  <si>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</si>
  <si>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</si>
  <si>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</si>
  <si>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</si>
  <si>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</si>
  <si>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</si>
  <si>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</si>
  <si>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</si>
  <si>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</si>
  <si>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</si>
  <si>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</si>
  <si>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</si>
  <si>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</si>
  <si>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</si>
  <si>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</si>
  <si>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</si>
  <si>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</si>
  <si>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</si>
  <si>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</si>
  <si>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</si>
  <si>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</si>
  <si>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</si>
  <si>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</si>
  <si>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</si>
  <si>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</si>
  <si>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</si>
  <si>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</si>
  <si>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</si>
  <si>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</si>
  <si>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</si>
  <si>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</si>
  <si>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</si>
  <si>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</si>
  <si>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</si>
  <si>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</si>
  <si>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</si>
  <si>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</si>
  <si>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</si>
  <si>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</si>
  <si>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</si>
  <si>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</si>
  <si>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</si>
  <si>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</si>
  <si>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</si>
  <si>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</si>
  <si>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</si>
  <si>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</si>
  <si>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</si>
  <si>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</si>
  <si>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</si>
  <si>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</si>
  <si>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</si>
  <si>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</si>
  <si>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</si>
  <si>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</si>
  <si>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</si>
  <si>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</si>
  <si>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</si>
  <si>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</si>
  <si>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</si>
  <si>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</si>
  <si>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</si>
  <si>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</si>
  <si>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</si>
  <si>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</si>
  <si>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</si>
  <si>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</si>
  <si>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</si>
  <si>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</si>
  <si>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</si>
  <si>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</si>
  <si>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</si>
  <si>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</si>
  <si>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</si>
  <si>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</si>
  <si>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</si>
  <si>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</si>
  <si>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</si>
  <si>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</si>
  <si>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</si>
  <si>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</si>
  <si>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</si>
  <si>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</si>
  <si>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</si>
  <si>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</si>
  <si>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</si>
  <si>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</si>
  <si>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</si>
  <si>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</si>
  <si>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</si>
  <si>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</si>
  <si>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</si>
  <si>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</si>
  <si>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</si>
  <si>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</si>
  <si>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</si>
  <si>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</si>
  <si>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</si>
  <si>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</si>
  <si>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</si>
  <si>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</si>
  <si>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</si>
  <si>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</si>
  <si>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</si>
  <si>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</si>
  <si>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</si>
  <si>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</si>
  <si>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</si>
  <si>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</si>
  <si>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</si>
  <si>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</si>
  <si>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</si>
  <si>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</si>
  <si>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</si>
  <si>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</si>
  <si>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</si>
  <si>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</si>
  <si>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</si>
  <si>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</si>
  <si>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</si>
  <si>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</si>
  <si>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</si>
  <si>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</si>
  <si>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</si>
  <si>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</si>
  <si>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</si>
  <si>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</si>
  <si>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</si>
  <si>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</si>
  <si>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</si>
  <si>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</si>
  <si>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</si>
  <si>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</si>
  <si>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</si>
  <si>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</si>
  <si>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</si>
  <si>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</si>
  <si>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</si>
  <si>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</si>
  <si>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</si>
  <si>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</si>
  <si>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</si>
  <si>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</si>
  <si>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</si>
  <si>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</si>
  <si>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</si>
  <si>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</si>
  <si>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</si>
  <si>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</si>
  <si>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</si>
  <si>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</si>
  <si>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</si>
  <si>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</si>
  <si>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</si>
  <si>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</si>
  <si>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</si>
  <si>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</si>
  <si>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</si>
  <si>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</si>
  <si>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</si>
  <si>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</si>
  <si>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</si>
  <si>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</si>
  <si>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</si>
  <si>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</si>
  <si>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</si>
  <si>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</si>
  <si>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</si>
  <si>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</si>
  <si>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</si>
  <si>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</si>
  <si>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</si>
  <si>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</si>
  <si>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</si>
  <si>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</si>
  <si>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</si>
  <si>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</si>
  <si>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</si>
  <si>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</si>
  <si>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</si>
  <si>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</si>
  <si>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</si>
  <si>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</si>
  <si>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</si>
  <si>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</si>
  <si>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</si>
  <si>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</si>
  <si>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</si>
  <si>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</si>
  <si>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</si>
  <si>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</si>
  <si>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</si>
  <si>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</si>
  <si>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</si>
  <si>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</si>
  <si>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</si>
  <si>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</si>
  <si>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</si>
  <si>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</si>
  <si>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</si>
  <si>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</si>
  <si>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</si>
  <si>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</si>
  <si>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</si>
  <si>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</si>
  <si>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</si>
  <si>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</si>
  <si>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</si>
  <si>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</si>
  <si>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</si>
  <si>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</si>
  <si>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</si>
  <si>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</si>
  <si>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</si>
  <si>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</si>
  <si>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</si>
  <si>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</si>
  <si>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</si>
  <si>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</si>
  <si>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</si>
  <si>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</si>
  <si>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</si>
  <si>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</si>
  <si>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</si>
  <si>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</si>
  <si>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</si>
  <si>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</si>
  <si>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</si>
  <si>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</si>
  <si>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</si>
  <si>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</si>
  <si>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</si>
  <si>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</si>
  <si>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</si>
  <si>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</si>
  <si>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</si>
  <si>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</si>
  <si>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</si>
  <si>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</si>
  <si>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</si>
  <si>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</si>
  <si>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</si>
  <si>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</si>
  <si>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</si>
  <si>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</si>
  <si>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</si>
  <si>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</si>
  <si>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</si>
  <si>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</si>
  <si>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</si>
  <si>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</si>
  <si>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</si>
  <si>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</si>
  <si>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</si>
  <si>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</si>
  <si>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</si>
  <si>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</si>
  <si>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</si>
  <si>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</si>
  <si>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</si>
  <si>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</si>
  <si>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</si>
  <si>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</si>
  <si>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</si>
  <si>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</si>
  <si>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</si>
  <si>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</si>
  <si>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</si>
  <si>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</si>
  <si>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</si>
  <si>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</si>
  <si>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</si>
  <si>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</si>
  <si>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</si>
  <si>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</si>
  <si>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</si>
  <si>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</si>
  <si>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</si>
  <si>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</si>
  <si>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</si>
  <si>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</si>
  <si>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</si>
  <si>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</si>
  <si>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</si>
  <si>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</si>
  <si>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</si>
  <si>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</si>
  <si>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</si>
  <si>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</si>
  <si>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</si>
  <si>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</si>
  <si>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</si>
  <si>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</si>
  <si>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</si>
  <si>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</si>
  <si>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</si>
  <si>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</si>
  <si>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</si>
  <si>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</si>
  <si>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</si>
  <si>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</si>
  <si>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</si>
  <si>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</si>
  <si>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</si>
  <si>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</si>
  <si>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</si>
  <si>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</si>
  <si>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</si>
  <si>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</si>
  <si>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</si>
  <si>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</si>
  <si>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</si>
  <si>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</si>
  <si>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</si>
  <si>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</si>
  <si>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</si>
  <si>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</si>
  <si>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</si>
  <si>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</si>
  <si>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</si>
  <si>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</si>
  <si>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</si>
  <si>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</si>
  <si>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</si>
  <si>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</si>
  <si>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</si>
  <si>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</si>
  <si>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</si>
  <si>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</si>
  <si>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</si>
  <si>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</si>
  <si>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</si>
  <si>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</si>
  <si>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</si>
  <si>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</si>
  <si>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</si>
  <si>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</si>
  <si>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</si>
  <si>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</si>
  <si>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</si>
  <si>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</si>
  <si>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</si>
  <si>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</si>
  <si>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</si>
  <si>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</si>
  <si>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</si>
  <si>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</si>
  <si>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</si>
  <si>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</si>
  <si>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</si>
  <si>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</si>
  <si>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</si>
  <si>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</si>
  <si>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</si>
  <si>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</si>
  <si>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</si>
  <si>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</si>
  <si>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</si>
  <si>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</si>
  <si>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</si>
  <si>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</si>
  <si>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</si>
  <si>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</si>
  <si>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</si>
  <si>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</si>
  <si>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</si>
  <si>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</si>
  <si>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</si>
  <si>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</si>
  <si>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</si>
  <si>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</si>
  <si>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</si>
  <si>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</si>
  <si>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</si>
  <si>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</si>
  <si>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</si>
  <si>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</si>
  <si>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</si>
  <si>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</si>
  <si>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</si>
  <si>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</si>
  <si>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</si>
  <si>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</si>
  <si>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</si>
  <si>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</si>
  <si>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</si>
  <si>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</si>
  <si>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</si>
  <si>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</si>
  <si>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</si>
  <si>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</si>
  <si>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</si>
  <si>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</si>
  <si>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</si>
  <si>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</si>
  <si>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</si>
  <si>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</si>
  <si>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</si>
  <si>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</si>
  <si>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</si>
  <si>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</si>
  <si>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</si>
  <si>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</si>
  <si>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</si>
  <si>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</si>
  <si>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</si>
  <si>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</si>
  <si>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</si>
  <si>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</si>
  <si>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</si>
  <si>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</si>
  <si>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</si>
  <si>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</si>
  <si>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</si>
  <si>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</si>
  <si>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</si>
  <si>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</si>
  <si>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</si>
  <si>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</si>
  <si>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</si>
  <si>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</si>
  <si>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</si>
  <si>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</si>
  <si>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</si>
  <si>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</si>
  <si>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</si>
  <si>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</si>
  <si>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</si>
  <si>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</si>
  <si>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</si>
  <si>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</si>
  <si>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</si>
  <si>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</si>
  <si>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</si>
  <si>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</si>
  <si>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</si>
  <si>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</si>
  <si>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</si>
  <si>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</si>
  <si>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</si>
  <si>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</si>
  <si>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</si>
  <si>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</si>
  <si>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</si>
  <si>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</si>
  <si>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</si>
  <si>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</si>
  <si>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</si>
  <si>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</si>
  <si>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</si>
  <si>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</si>
  <si>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</si>
  <si>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</si>
  <si>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</si>
  <si>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</si>
  <si>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</si>
  <si>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</si>
  <si>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</si>
  <si>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</si>
  <si>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</si>
  <si>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</si>
  <si>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</si>
  <si>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</si>
  <si>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</si>
  <si>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</si>
  <si>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</si>
  <si>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</si>
  <si>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</si>
  <si>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</si>
  <si>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</si>
  <si>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</si>
  <si>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</si>
  <si>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</si>
  <si>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</si>
  <si>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</si>
  <si>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</si>
  <si>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</si>
  <si>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</si>
  <si>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</si>
  <si>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</si>
  <si>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</si>
  <si>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</si>
  <si>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</si>
  <si>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</si>
  <si>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</si>
  <si>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</si>
  <si>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</si>
  <si>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</si>
  <si>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</si>
  <si>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</si>
  <si>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</si>
  <si>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</si>
  <si>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</si>
  <si>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</si>
  <si>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</si>
  <si>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</si>
  <si>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</si>
  <si>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</si>
  <si>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</si>
  <si>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</si>
  <si>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</si>
  <si>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</si>
  <si>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</si>
  <si>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</si>
  <si>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</si>
  <si>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</si>
  <si>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</si>
  <si>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</si>
  <si>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</si>
  <si>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</si>
  <si>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</si>
  <si>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</si>
  <si>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</si>
  <si>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</si>
  <si>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</si>
  <si>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</si>
  <si>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</si>
  <si>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</si>
  <si>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</si>
  <si>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</si>
  <si>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</si>
  <si>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</si>
  <si>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</si>
  <si>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</si>
  <si>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</si>
  <si>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</si>
  <si>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</si>
  <si>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</si>
  <si>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</si>
  <si>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</si>
  <si>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</si>
  <si>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</si>
  <si>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</si>
  <si>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</si>
  <si>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</si>
  <si>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</si>
  <si>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</si>
  <si>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</si>
  <si>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</si>
  <si>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</si>
  <si>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</si>
  <si>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</si>
  <si>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</si>
  <si>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</si>
  <si>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</si>
  <si>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</si>
  <si>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</si>
  <si>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</si>
  <si>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</si>
  <si>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</si>
  <si>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</si>
  <si>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</si>
  <si>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</si>
  <si>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</si>
  <si>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</si>
  <si>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</si>
  <si>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</si>
  <si>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</si>
  <si>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</si>
  <si>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</si>
  <si>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</si>
  <si>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</si>
  <si>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</si>
  <si>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</si>
  <si>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</si>
  <si>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</si>
  <si>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</si>
  <si>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</si>
  <si>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</si>
  <si>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</si>
  <si>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</si>
  <si>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</si>
  <si>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</si>
  <si>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</si>
  <si>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</si>
  <si>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</si>
  <si>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</si>
  <si>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</si>
  <si>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</si>
  <si>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</si>
  <si>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</si>
  <si>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</si>
  <si>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</si>
  <si>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</si>
  <si>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</si>
  <si>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</si>
  <si>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</si>
  <si>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</si>
  <si>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</si>
  <si>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</si>
  <si>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</si>
  <si>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</si>
  <si>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</si>
  <si>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</si>
  <si>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</si>
  <si>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</si>
  <si>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</si>
  <si>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</si>
  <si>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</si>
  <si>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</si>
  <si>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</si>
  <si>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</si>
  <si>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</si>
  <si>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</si>
  <si>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</si>
  <si>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</si>
  <si>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</si>
  <si>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</si>
  <si>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</si>
  <si>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</si>
  <si>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</si>
  <si>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</si>
  <si>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</si>
  <si>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</si>
  <si>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</si>
  <si>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</si>
  <si>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</si>
  <si>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</si>
  <si>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</si>
  <si>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</si>
  <si>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</si>
  <si>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</si>
  <si>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</si>
  <si>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</si>
  <si>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</si>
  <si>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</si>
  <si>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</si>
  <si>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</si>
  <si>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</si>
  <si>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</si>
  <si>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</si>
  <si>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</si>
  <si>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</si>
  <si>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</si>
  <si>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</si>
  <si>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</si>
  <si>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</si>
  <si>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</si>
  <si>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</si>
  <si>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</si>
  <si>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</si>
  <si>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</si>
  <si>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</si>
  <si>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</si>
  <si>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</si>
  <si>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</si>
  <si>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</si>
  <si>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</si>
  <si>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</si>
  <si>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</si>
  <si>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</si>
  <si>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</si>
  <si>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</si>
  <si>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</si>
  <si>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</si>
  <si>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</si>
  <si>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</si>
  <si>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</si>
  <si>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</si>
  <si>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</si>
  <si>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</si>
  <si>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</si>
  <si>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</si>
  <si>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</si>
  <si>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</si>
  <si>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</si>
  <si>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</si>
  <si>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</si>
  <si>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</si>
  <si>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</si>
  <si>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</si>
  <si>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</si>
  <si>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</si>
  <si>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</si>
  <si>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</si>
  <si>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</si>
  <si>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</si>
  <si>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</si>
  <si>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</si>
  <si>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</si>
  <si>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</si>
  <si>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</si>
  <si>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</si>
  <si>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</si>
  <si>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</si>
  <si>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</si>
  <si>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</si>
  <si>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</si>
  <si>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</si>
  <si>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</si>
  <si>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</si>
  <si>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</si>
  <si>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</si>
  <si>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</si>
  <si>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</si>
  <si>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</si>
  <si>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</si>
  <si>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</si>
  <si>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</si>
  <si>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</si>
  <si>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</si>
  <si>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</si>
  <si>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</si>
  <si>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</si>
  <si>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</si>
  <si>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</si>
  <si>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</si>
  <si>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</si>
  <si>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</si>
  <si>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</si>
  <si>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</si>
  <si>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</si>
  <si>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</si>
  <si>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</si>
  <si>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</si>
  <si>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</si>
  <si>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</si>
  <si>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</si>
  <si>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</si>
  <si>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</si>
  <si>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</si>
  <si>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</si>
  <si>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</si>
  <si>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</si>
  <si>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</si>
  <si>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</si>
  <si>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</si>
  <si>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</si>
  <si>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</si>
  <si>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</si>
  <si>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</si>
  <si>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</si>
  <si>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</si>
  <si>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</si>
  <si>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</si>
  <si>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</si>
  <si>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</si>
  <si>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</si>
  <si>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</si>
  <si>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</si>
  <si>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</si>
  <si>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</si>
  <si>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</si>
  <si>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</si>
  <si>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</si>
  <si>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</si>
  <si>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</si>
  <si>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</si>
  <si>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</si>
  <si>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</si>
  <si>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</si>
  <si>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</si>
  <si>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</si>
  <si>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</si>
  <si>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</si>
  <si>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</si>
  <si>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</si>
  <si>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</si>
  <si>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</si>
  <si>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</si>
  <si>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</si>
  <si>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</si>
  <si>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</si>
  <si>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</si>
  <si>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</si>
  <si>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</si>
  <si>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</si>
  <si>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</si>
  <si>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</si>
  <si>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</si>
  <si>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</si>
  <si>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</si>
  <si>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</si>
  <si>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</si>
  <si>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</si>
  <si>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</si>
  <si>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</si>
  <si>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</si>
  <si>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</si>
  <si>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</si>
  <si>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</si>
  <si>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</si>
  <si>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</si>
  <si>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</si>
  <si>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</si>
  <si>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</si>
  <si>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</si>
  <si>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</si>
  <si>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</si>
  <si>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</si>
  <si>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</si>
  <si>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</si>
  <si>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</si>
  <si>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</si>
  <si>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</si>
  <si>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</si>
  <si>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</si>
  <si>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</si>
  <si>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</si>
  <si>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</si>
  <si>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</si>
  <si>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</si>
  <si>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</si>
  <si>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</si>
  <si>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</si>
  <si>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</si>
  <si>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</si>
  <si>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</si>
  <si>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</si>
  <si>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</si>
  <si>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</si>
  <si>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</si>
  <si>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</si>
  <si>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</si>
  <si>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</si>
  <si>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</si>
  <si>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</si>
  <si>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</si>
  <si>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</si>
  <si>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</si>
  <si>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</si>
  <si>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</si>
  <si>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</si>
  <si>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</si>
  <si>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</si>
  <si>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</si>
  <si>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</si>
  <si>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</si>
  <si>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</si>
  <si>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</si>
  <si>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</si>
  <si>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</si>
  <si>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</si>
  <si>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</si>
  <si>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</si>
  <si>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</si>
  <si>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</si>
  <si>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</si>
  <si>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</si>
  <si>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</si>
  <si>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</si>
  <si>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</si>
  <si>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</si>
  <si>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</si>
  <si>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</si>
  <si>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</si>
  <si>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</si>
  <si>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</si>
  <si>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</si>
  <si>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</si>
  <si>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</si>
  <si>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</si>
  <si>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</si>
  <si>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</si>
  <si>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</si>
  <si>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</si>
  <si>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</si>
  <si>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</si>
  <si>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</si>
  <si>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</si>
  <si>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</si>
  <si>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</si>
  <si>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</si>
  <si>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</si>
  <si>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</si>
  <si>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</si>
  <si>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</si>
  <si>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</si>
  <si>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</si>
  <si>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</si>
  <si>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</si>
  <si>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</si>
  <si>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</si>
  <si>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</si>
  <si>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</si>
  <si>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</si>
  <si>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</si>
  <si>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</si>
  <si>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</si>
  <si>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</si>
  <si>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</si>
  <si>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</si>
  <si>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</si>
  <si>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</si>
  <si>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</si>
  <si>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</si>
  <si>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</si>
  <si>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</si>
  <si>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</si>
  <si>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</si>
  <si>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</si>
  <si>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</si>
  <si>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</si>
  <si>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</si>
  <si>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</si>
  <si>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</si>
  <si>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</si>
  <si>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</si>
  <si>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</si>
  <si>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</si>
  <si>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</si>
  <si>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</si>
  <si>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</si>
  <si>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</si>
  <si>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</si>
  <si>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</si>
  <si>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</si>
  <si>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</si>
  <si>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</si>
  <si>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</si>
  <si>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</si>
  <si>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</si>
  <si>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</si>
  <si>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</si>
  <si>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</si>
  <si>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</si>
  <si>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</si>
  <si>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</si>
  <si>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</si>
  <si>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</si>
  <si>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</si>
  <si>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</si>
  <si>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</si>
  <si>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</si>
  <si>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</si>
  <si>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</si>
  <si>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</si>
  <si>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</si>
  <si>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</si>
  <si>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</si>
  <si>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</si>
  <si>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</si>
  <si>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</si>
  <si>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</si>
  <si>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</si>
  <si>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</si>
  <si>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</si>
  <si>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</si>
  <si>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</si>
  <si>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</si>
  <si>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</si>
  <si>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</si>
  <si>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</si>
  <si>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</si>
  <si>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</si>
  <si>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</si>
  <si>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</si>
  <si>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</si>
  <si>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</si>
  <si>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</si>
  <si>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</si>
  <si>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</si>
  <si>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</si>
  <si>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</si>
  <si>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</si>
  <si>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</si>
  <si>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</si>
  <si>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</si>
  <si>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</si>
  <si>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</si>
  <si>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</si>
  <si>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</si>
  <si>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</si>
  <si>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</si>
  <si>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</si>
  <si>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</si>
  <si>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</si>
  <si>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</si>
  <si>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</si>
  <si>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</si>
  <si>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</si>
  <si>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</si>
  <si>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</si>
  <si>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</si>
  <si>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</si>
  <si>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</si>
  <si>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</si>
  <si>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</si>
  <si>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</si>
  <si>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</si>
  <si>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</si>
  <si>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</si>
  <si>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</si>
  <si>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</si>
  <si>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</si>
  <si>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</si>
  <si>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</si>
  <si>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</si>
  <si>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</si>
  <si>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</si>
  <si>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</si>
  <si>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</si>
  <si>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</si>
  <si>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</si>
  <si>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</si>
  <si>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</si>
  <si>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</si>
  <si>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</si>
  <si>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</si>
  <si>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</si>
  <si>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</si>
  <si>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</si>
  <si>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</si>
  <si>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</si>
  <si>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</si>
  <si>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</si>
  <si>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</si>
  <si>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</si>
  <si>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</si>
  <si>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</si>
  <si>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</si>
  <si>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</si>
  <si>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</si>
  <si>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</si>
  <si>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</si>
  <si>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</si>
  <si>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</si>
  <si>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</si>
  <si>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</si>
  <si>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</si>
  <si>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</si>
  <si>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</si>
  <si>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</si>
  <si>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</si>
  <si>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</si>
  <si>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</si>
  <si>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</si>
  <si>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</si>
  <si>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</si>
  <si>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</si>
  <si>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</si>
  <si>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</si>
  <si>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</si>
  <si>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</si>
  <si>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</si>
  <si>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</si>
  <si>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</si>
  <si>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</si>
  <si>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</si>
  <si>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</si>
  <si>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</si>
  <si>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</si>
  <si>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</si>
  <si>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</si>
  <si>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</si>
  <si>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</si>
  <si>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</si>
  <si>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</si>
  <si>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</si>
  <si>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</si>
  <si>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</si>
  <si>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</si>
  <si>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</si>
  <si>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</si>
  <si>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</si>
  <si>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</si>
  <si>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</si>
  <si>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</si>
  <si>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</si>
  <si>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</si>
  <si>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</si>
  <si>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</si>
  <si>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</si>
  <si>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</si>
  <si>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</si>
  <si>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</si>
  <si>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</si>
  <si>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</si>
  <si>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</si>
  <si>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</si>
  <si>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</si>
  <si>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</si>
  <si>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</si>
  <si>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</si>
  <si>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</si>
  <si>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</si>
  <si>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</si>
  <si>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</si>
  <si>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</si>
  <si>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</si>
  <si>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</si>
  <si>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</si>
  <si>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</si>
  <si>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</si>
  <si>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</si>
  <si>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</si>
  <si>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</si>
  <si>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</si>
  <si>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</si>
  <si>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</si>
  <si>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</si>
  <si>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</si>
  <si>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</si>
  <si>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</si>
  <si>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</si>
  <si>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</si>
  <si>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</si>
  <si>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</si>
  <si>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</si>
  <si>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</si>
  <si>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</si>
  <si>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</si>
  <si>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</si>
  <si>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</si>
  <si>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</si>
  <si>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</si>
  <si>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</si>
  <si>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</si>
  <si>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</si>
  <si>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</si>
  <si>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</si>
  <si>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</si>
  <si>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</si>
  <si>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</si>
  <si>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</si>
  <si>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</si>
  <si>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</si>
  <si>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</si>
  <si>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</si>
  <si>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</si>
  <si>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</si>
  <si>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</si>
  <si>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</si>
  <si>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</si>
  <si>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</si>
  <si>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</si>
  <si>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</si>
  <si>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</si>
  <si>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</si>
  <si>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</si>
  <si>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</si>
  <si>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</si>
  <si>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</si>
  <si>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</si>
  <si>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</si>
  <si>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</si>
  <si>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</si>
  <si>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</si>
  <si>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</si>
  <si>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</si>
  <si>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</si>
  <si>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</si>
  <si>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</si>
  <si>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</si>
  <si>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</si>
  <si>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</si>
  <si>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</si>
  <si>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</si>
  <si>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</si>
  <si>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</si>
  <si>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</si>
  <si>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</si>
  <si>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</si>
  <si>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</si>
  <si>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</si>
  <si>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</si>
  <si>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</si>
  <si>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</si>
  <si>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</si>
  <si>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</si>
  <si>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</si>
  <si>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</si>
  <si>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</si>
  <si>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</si>
  <si>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</si>
  <si>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</si>
  <si>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</si>
  <si>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</si>
  <si>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</si>
  <si>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</si>
  <si>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</si>
  <si>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</si>
  <si>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</si>
  <si>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</si>
  <si>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</si>
  <si>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</si>
  <si>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</si>
  <si>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</si>
  <si>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</si>
  <si>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</si>
  <si>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</si>
  <si>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</si>
  <si>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</si>
  <si>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</si>
  <si>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</si>
  <si>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</si>
  <si>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</si>
  <si>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</si>
  <si>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</si>
  <si>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</si>
  <si>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</si>
  <si>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</si>
  <si>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</si>
  <si>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</si>
  <si>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</si>
  <si>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</si>
  <si>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</si>
  <si>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</si>
  <si>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</si>
  <si>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</si>
  <si>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</si>
  <si>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</si>
  <si>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</si>
  <si>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</si>
  <si>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</si>
  <si>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</si>
  <si>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</si>
  <si>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</si>
  <si>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</si>
  <si>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</si>
  <si>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</si>
  <si>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</si>
  <si>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</si>
  <si>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</si>
  <si>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</si>
  <si>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</si>
  <si>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</si>
  <si>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</si>
  <si>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</si>
  <si>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</si>
  <si>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</si>
  <si>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</si>
  <si>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</si>
  <si>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</si>
  <si>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</si>
  <si>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</si>
  <si>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</si>
  <si>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</si>
  <si>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</si>
  <si>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</si>
  <si>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</si>
  <si>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</si>
  <si>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</si>
  <si>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</si>
  <si>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</si>
  <si>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</si>
  <si>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</si>
  <si>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</si>
  <si>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</si>
  <si>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</si>
  <si>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</si>
  <si>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</si>
  <si>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</si>
  <si>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</si>
  <si>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</si>
  <si>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</si>
  <si>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</si>
  <si>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</si>
  <si>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</si>
  <si>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</si>
  <si>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</si>
  <si>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</si>
  <si>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</si>
  <si>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</si>
  <si>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</si>
  <si>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</si>
  <si>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</si>
  <si>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</si>
  <si>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</si>
  <si>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</si>
  <si>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</si>
  <si>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</si>
  <si>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</si>
  <si>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</si>
  <si>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</si>
  <si>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</si>
  <si>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</si>
  <si>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</si>
  <si>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</si>
  <si>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</si>
  <si>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</si>
  <si>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</si>
  <si>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</si>
  <si>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</si>
  <si>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</si>
  <si>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</si>
  <si>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</si>
  <si>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</si>
  <si>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</si>
  <si>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</si>
  <si>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</si>
  <si>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</si>
  <si>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</si>
  <si>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</si>
  <si>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</si>
  <si>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</si>
  <si>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</si>
  <si>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</si>
  <si>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</si>
  <si>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</si>
  <si>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</si>
  <si>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</si>
  <si>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</si>
  <si>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</si>
  <si>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</si>
  <si>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</si>
  <si>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</si>
  <si>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</si>
  <si>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</si>
  <si>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</si>
  <si>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</si>
  <si>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</si>
  <si>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</si>
  <si>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</si>
  <si>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</si>
  <si>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</si>
  <si>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</si>
  <si>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</si>
  <si>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</si>
  <si>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</si>
  <si>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</si>
  <si>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</si>
  <si>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</si>
  <si>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</si>
  <si>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</si>
  <si>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</si>
  <si>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</si>
  <si>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</si>
  <si>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</si>
  <si>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</si>
  <si>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</si>
  <si>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</si>
  <si>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</si>
  <si>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</si>
  <si>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</si>
  <si>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</si>
  <si>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</si>
  <si>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</si>
  <si>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</si>
  <si>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</si>
  <si>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</si>
  <si>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</si>
  <si>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</si>
  <si>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</si>
  <si>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</si>
  <si>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</si>
  <si>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</si>
  <si>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</si>
  <si>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</si>
  <si>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</si>
  <si>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</si>
  <si>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</si>
  <si>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</si>
  <si>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</si>
  <si>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</si>
  <si>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</si>
  <si>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</si>
  <si>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</si>
  <si>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</si>
  <si>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</si>
  <si>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</si>
  <si>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</si>
  <si>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</si>
  <si>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</si>
  <si>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</si>
  <si>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</si>
  <si>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</si>
  <si>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</si>
  <si>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</si>
  <si>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</si>
  <si>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</si>
  <si>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</si>
  <si>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</si>
  <si>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</si>
  <si>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</si>
  <si>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</si>
  <si>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</si>
  <si>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</si>
  <si>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</si>
  <si>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</si>
  <si>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</si>
  <si>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</si>
  <si>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</si>
  <si>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</si>
  <si>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</si>
  <si>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</si>
  <si>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</si>
  <si>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</si>
  <si>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</si>
  <si>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</si>
  <si>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</si>
  <si>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</si>
  <si>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</si>
  <si>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</si>
  <si>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</si>
  <si>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</si>
  <si>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</si>
  <si>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</si>
  <si>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</si>
  <si>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</si>
  <si>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</si>
  <si>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</si>
  <si>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</si>
  <si>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</si>
  <si>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</si>
  <si>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</si>
  <si>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</si>
  <si>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</si>
  <si>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</si>
  <si>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</si>
  <si>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</si>
  <si>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</si>
  <si>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</si>
  <si>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</si>
  <si>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</si>
  <si>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</si>
  <si>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</si>
  <si>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</si>
  <si>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</si>
  <si>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</si>
  <si>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</si>
  <si>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</si>
  <si>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</si>
  <si>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</si>
  <si>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</si>
  <si>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</si>
  <si>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</si>
  <si>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</si>
  <si>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</si>
  <si>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</si>
  <si>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</si>
  <si>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</si>
  <si>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</si>
  <si>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</si>
  <si>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</si>
  <si>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</si>
  <si>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</si>
  <si>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</si>
  <si>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</si>
  <si>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</si>
  <si>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</si>
  <si>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</si>
  <si>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</si>
  <si>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</si>
  <si>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</si>
  <si>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</si>
  <si>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</si>
  <si>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</si>
  <si>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</si>
  <si>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</si>
  <si>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</si>
  <si>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</si>
  <si>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</si>
  <si>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</si>
  <si>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</si>
  <si>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</si>
  <si>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</si>
  <si>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</si>
  <si>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</si>
  <si>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</si>
  <si>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</si>
  <si>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</si>
  <si>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</si>
  <si>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</si>
  <si>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</si>
  <si>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</si>
  <si>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</si>
  <si>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</si>
  <si>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</si>
  <si>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</si>
  <si>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</si>
  <si>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</si>
  <si>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</si>
  <si>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</si>
  <si>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</si>
  <si>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</si>
  <si>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</si>
  <si>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</si>
  <si>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</si>
  <si>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</si>
  <si>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</si>
  <si>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</si>
  <si>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</si>
  <si>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</si>
  <si>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</si>
  <si>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</si>
  <si>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</si>
  <si>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</si>
  <si>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</si>
  <si>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</si>
  <si>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</si>
  <si>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</si>
  <si>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</si>
  <si>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</si>
  <si>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</si>
  <si>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</si>
  <si>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</si>
  <si>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</si>
  <si>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</si>
  <si>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</si>
  <si>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</si>
  <si>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</si>
  <si>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</si>
  <si>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</si>
  <si>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</si>
  <si>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</si>
  <si>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</si>
  <si>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</si>
  <si>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</si>
  <si>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</si>
  <si>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</si>
  <si>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</si>
  <si>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</si>
  <si>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</si>
  <si>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</si>
  <si>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</si>
  <si>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</si>
  <si>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</si>
  <si>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</si>
  <si>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</si>
  <si>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</si>
  <si>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</si>
  <si>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</si>
  <si>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</si>
  <si>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</si>
  <si>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</si>
  <si>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</si>
  <si>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</si>
  <si>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</si>
  <si>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</si>
  <si>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</si>
  <si>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</si>
  <si>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</si>
  <si>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</si>
  <si>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</si>
  <si>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</si>
  <si>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</si>
  <si>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</si>
  <si>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</si>
  <si>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</si>
  <si>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</si>
  <si>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</si>
  <si>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</si>
  <si>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</si>
  <si>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</si>
  <si>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</si>
  <si>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</si>
  <si>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</si>
  <si>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</si>
  <si>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</si>
  <si>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</si>
  <si>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</si>
  <si>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</si>
  <si>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</si>
  <si>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</si>
  <si>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</si>
  <si>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</si>
  <si>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</si>
  <si>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</si>
  <si>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</si>
  <si>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</si>
  <si>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</si>
  <si>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</si>
  <si>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</si>
  <si>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</si>
  <si>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</si>
  <si>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</si>
  <si>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</si>
  <si>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</si>
  <si>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</si>
  <si>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</si>
  <si>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</si>
  <si>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</si>
  <si>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</si>
  <si>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</si>
  <si>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</si>
  <si>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</si>
  <si>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</si>
  <si>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</si>
  <si>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</si>
  <si>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</si>
  <si>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</si>
  <si>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</si>
  <si>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</si>
  <si>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</si>
  <si>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</si>
  <si>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</si>
  <si>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</si>
  <si>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</si>
  <si>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</si>
  <si>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</si>
  <si>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</si>
  <si>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</si>
  <si>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</si>
  <si>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</si>
  <si>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</si>
  <si>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</si>
  <si>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</si>
  <si>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</si>
  <si>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</si>
  <si>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</si>
  <si>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</si>
  <si>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</si>
  <si>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</si>
  <si>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</si>
  <si>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</si>
  <si>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</si>
  <si>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</si>
  <si>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</si>
  <si>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</si>
  <si>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</si>
  <si>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</si>
  <si>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</si>
  <si>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</si>
  <si>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</si>
  <si>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</si>
  <si>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</si>
  <si>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</si>
  <si>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</si>
  <si>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</si>
  <si>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</si>
  <si>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</si>
  <si>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</si>
  <si>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</si>
  <si>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</si>
  <si>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</si>
  <si>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</si>
  <si>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</si>
  <si>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</si>
  <si>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</si>
  <si>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</si>
  <si>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</si>
  <si>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</si>
  <si>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</si>
  <si>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</si>
  <si>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</si>
  <si>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</si>
  <si>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</si>
  <si>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</si>
  <si>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</si>
  <si>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</si>
  <si>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</si>
  <si>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</si>
  <si>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</si>
  <si>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</si>
  <si>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</si>
  <si>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</si>
  <si>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</si>
  <si>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</si>
  <si>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</si>
  <si>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</si>
  <si>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</si>
  <si>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</si>
  <si>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</si>
  <si>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</si>
  <si>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</si>
  <si>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</si>
  <si>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</si>
  <si>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</si>
  <si>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</si>
  <si>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</si>
  <si>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</si>
  <si>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</si>
  <si>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</si>
  <si>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</si>
  <si>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</si>
  <si>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</si>
  <si>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</si>
  <si>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</si>
  <si>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</si>
  <si>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</si>
  <si>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</si>
  <si>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</si>
  <si>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</si>
  <si>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</si>
  <si>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</si>
  <si>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</si>
  <si>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</si>
  <si>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</si>
  <si>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</si>
  <si>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</si>
  <si>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</si>
  <si>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</si>
  <si>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</si>
  <si>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</si>
  <si>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</si>
  <si>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</si>
  <si>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</si>
  <si>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</si>
  <si>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</si>
  <si>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</si>
  <si>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</si>
  <si>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</si>
  <si>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</si>
  <si>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</si>
  <si>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</si>
  <si>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</si>
  <si>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</si>
  <si>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</si>
  <si>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</si>
  <si>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</si>
  <si>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</si>
  <si>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</si>
  <si>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</si>
  <si>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</si>
  <si>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</si>
  <si>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</si>
  <si>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</si>
  <si>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</si>
  <si>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</si>
  <si>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</si>
  <si>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</si>
  <si>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</si>
  <si>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</si>
  <si>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</si>
  <si>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</si>
  <si>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</si>
  <si>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</si>
  <si>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</si>
  <si>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</si>
  <si>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</si>
  <si>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</si>
  <si>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</si>
  <si>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</si>
  <si>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</si>
  <si>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</si>
  <si>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</si>
  <si>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</si>
  <si>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</si>
  <si>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</si>
  <si>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</si>
  <si>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</si>
  <si>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</si>
  <si>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</si>
  <si>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</si>
  <si>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</si>
  <si>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</si>
  <si>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</si>
  <si>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</si>
  <si>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</si>
  <si>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</si>
  <si>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</si>
  <si>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</si>
  <si>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</si>
  <si>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</si>
  <si>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</si>
  <si>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</si>
  <si>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</si>
  <si>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</si>
  <si>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</si>
  <si>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</si>
  <si>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</si>
  <si>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</si>
  <si>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</si>
  <si>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</si>
  <si>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</si>
  <si>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</si>
  <si>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</si>
  <si>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</si>
  <si>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</si>
  <si>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</si>
  <si>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</si>
  <si>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</si>
  <si>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</si>
  <si>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</si>
  <si>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</si>
  <si>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</si>
  <si>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</si>
  <si>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</si>
  <si>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</si>
  <si>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</si>
  <si>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</si>
  <si>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</si>
  <si>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</si>
  <si>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</si>
  <si>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</si>
  <si>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</si>
  <si>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</si>
  <si>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</si>
  <si>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</si>
  <si>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</si>
  <si>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</si>
  <si>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</si>
  <si>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</si>
  <si>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</si>
  <si>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</si>
  <si>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</si>
  <si>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</si>
  <si>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</si>
  <si>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</si>
  <si>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</si>
  <si>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</si>
  <si>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</si>
  <si>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</si>
  <si>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</si>
  <si>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</si>
  <si>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</si>
  <si>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</si>
  <si>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</si>
  <si>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</si>
  <si>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</si>
  <si>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</si>
  <si>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</si>
  <si>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</si>
  <si>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</si>
  <si>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</si>
  <si>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</si>
  <si>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</si>
  <si>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</si>
  <si>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</si>
  <si>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</si>
  <si>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</si>
  <si>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</si>
  <si>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</si>
  <si>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</si>
  <si>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</si>
  <si>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</si>
  <si>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</si>
  <si>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</si>
  <si>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</si>
  <si>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</si>
  <si>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</si>
  <si>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</si>
  <si>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</si>
  <si>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</si>
  <si>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</si>
  <si>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</si>
  <si>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</si>
  <si>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</si>
  <si>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</si>
  <si>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</si>
  <si>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</si>
  <si>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</si>
  <si>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</si>
  <si>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</si>
  <si>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</si>
  <si>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</si>
  <si>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</si>
  <si>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</si>
  <si>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</si>
  <si>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</si>
  <si>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</si>
  <si>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</si>
  <si>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</si>
  <si>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</si>
  <si>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</si>
  <si>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</si>
  <si>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</si>
  <si>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</si>
  <si>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</si>
  <si>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</si>
  <si>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</si>
  <si>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</si>
  <si>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</si>
  <si>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</si>
  <si>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</si>
  <si>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</si>
  <si>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</si>
  <si>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</si>
  <si>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</si>
  <si>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</si>
  <si>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</si>
  <si>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</si>
  <si>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</si>
  <si>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</si>
  <si>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</si>
  <si>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</si>
  <si>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</si>
  <si>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</si>
  <si>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</si>
  <si>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</si>
  <si>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</si>
  <si>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</si>
  <si>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</si>
  <si>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</si>
  <si>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</si>
  <si>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</si>
  <si>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</si>
  <si>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</si>
  <si>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</si>
  <si>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</si>
  <si>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</si>
  <si>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</si>
  <si>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</si>
  <si>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</si>
  <si>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</si>
  <si>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</si>
  <si>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</si>
  <si>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</si>
  <si>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</si>
  <si>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</si>
  <si>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</si>
  <si>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</si>
  <si>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</si>
  <si>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</si>
  <si>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</si>
  <si>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</si>
  <si>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</si>
  <si>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</si>
  <si>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</si>
  <si>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</si>
  <si>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</si>
  <si>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</si>
  <si>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</si>
  <si>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</si>
  <si>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</si>
  <si>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</si>
  <si>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</si>
  <si>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</si>
  <si>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</si>
  <si>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</si>
  <si>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</si>
  <si>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</si>
  <si>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</si>
  <si>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</si>
  <si>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</si>
  <si>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</si>
  <si>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</si>
  <si>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</si>
  <si>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</si>
  <si>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</si>
  <si>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</si>
  <si>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</si>
  <si>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</si>
  <si>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</si>
  <si>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</si>
  <si>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</si>
  <si>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</si>
  <si>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</si>
  <si>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</si>
  <si>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</si>
  <si>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</si>
  <si>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</si>
  <si>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</si>
  <si>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</si>
  <si>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</si>
  <si>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</si>
  <si>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</si>
  <si>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</si>
  <si>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</si>
  <si>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</si>
  <si>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</si>
  <si>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</si>
  <si>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</si>
  <si>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</si>
  <si>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</si>
  <si>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</si>
  <si>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</si>
  <si>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</si>
  <si>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</si>
  <si>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</si>
  <si>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</si>
  <si>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</si>
  <si>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</si>
  <si>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</si>
  <si>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</si>
  <si>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</si>
  <si>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</si>
  <si>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</si>
  <si>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</si>
  <si>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</si>
  <si>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</si>
  <si>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</si>
  <si>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</si>
  <si>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</si>
  <si>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</si>
  <si>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</si>
  <si>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</si>
  <si>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</si>
  <si>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</si>
  <si>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</si>
  <si>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</si>
  <si>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</si>
  <si>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</si>
  <si>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</si>
  <si>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</si>
  <si>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</si>
  <si>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</si>
  <si>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</si>
  <si>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</si>
  <si>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</si>
  <si>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</si>
  <si>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</si>
  <si>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</si>
  <si>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</si>
  <si>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</si>
  <si>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</si>
  <si>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</si>
  <si>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</si>
  <si>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</si>
  <si>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</si>
  <si>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</si>
  <si>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</si>
  <si>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</si>
  <si>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</si>
  <si>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</si>
  <si>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</si>
  <si>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</si>
  <si>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</si>
  <si>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</si>
  <si>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</si>
  <si>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</si>
  <si>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</si>
  <si>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</si>
  <si>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</si>
  <si>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</si>
  <si>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</si>
  <si>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</si>
  <si>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</si>
  <si>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</si>
  <si>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</si>
  <si>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</si>
  <si>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</si>
  <si>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</si>
  <si>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</si>
  <si>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</si>
  <si>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</si>
  <si>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</si>
  <si>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</si>
  <si>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</si>
  <si>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</si>
  <si>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</si>
  <si>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</si>
  <si>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</si>
  <si>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</si>
  <si>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</si>
  <si>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</si>
  <si>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</si>
  <si>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</si>
  <si>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</si>
  <si>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</si>
  <si>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</si>
  <si>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</si>
  <si>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</si>
  <si>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</si>
  <si>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</si>
  <si>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</si>
  <si>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</si>
  <si>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</si>
  <si>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</si>
  <si>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</si>
  <si>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</si>
  <si>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</si>
  <si>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</si>
  <si>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</si>
  <si>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</si>
  <si>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</si>
  <si>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</si>
  <si>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</si>
  <si>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</si>
  <si>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</si>
  <si>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</si>
  <si>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</si>
  <si>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</si>
  <si>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</si>
  <si>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</si>
  <si>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</si>
  <si>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</si>
  <si>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</si>
  <si>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</si>
  <si>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</si>
  <si>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</si>
  <si>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</si>
  <si>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</si>
  <si>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</si>
  <si>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</si>
  <si>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</si>
  <si>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</si>
  <si>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</si>
  <si>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</si>
  <si>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</si>
  <si>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</si>
  <si>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</si>
  <si>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</si>
  <si>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</si>
  <si>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</si>
  <si>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</si>
  <si>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</si>
  <si>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</si>
  <si>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</si>
  <si>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</si>
  <si>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</si>
  <si>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</si>
  <si>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</si>
  <si>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</si>
  <si>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</si>
  <si>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</si>
  <si>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</si>
  <si>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</si>
  <si>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</si>
  <si>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</si>
  <si>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</si>
  <si>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</si>
  <si>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</si>
  <si>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</si>
  <si>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</si>
  <si>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</si>
  <si>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</si>
  <si>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</si>
  <si>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</si>
  <si>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</si>
  <si>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</si>
  <si>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</si>
  <si>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</si>
  <si>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</si>
  <si>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</si>
  <si>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</si>
  <si>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</si>
  <si>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</si>
  <si>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</si>
  <si>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</si>
  <si>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</si>
  <si>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</si>
  <si>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</si>
  <si>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</si>
  <si>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</si>
  <si>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</si>
  <si>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</si>
  <si>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</si>
  <si>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</si>
  <si>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</si>
  <si>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</si>
  <si>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</si>
  <si>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</si>
  <si>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</si>
  <si>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</si>
  <si>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</si>
  <si>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</si>
  <si>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</si>
  <si>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</si>
  <si>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</si>
  <si>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</si>
  <si>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</si>
  <si>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</si>
  <si>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</si>
  <si>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</si>
  <si>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</si>
  <si>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</si>
  <si>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</si>
  <si>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</si>
  <si>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</si>
  <si>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</si>
  <si>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</si>
  <si>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</si>
  <si>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</si>
  <si>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</si>
  <si>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</si>
  <si>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</si>
  <si>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</si>
  <si>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</si>
  <si>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</si>
  <si>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</si>
  <si>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</si>
  <si>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</si>
  <si>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</si>
  <si>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</si>
  <si>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</si>
  <si>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</si>
  <si>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</si>
  <si>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</si>
  <si>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</si>
  <si>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</si>
  <si>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</si>
  <si>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</si>
  <si>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</si>
  <si>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</si>
  <si>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</si>
  <si>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</si>
  <si>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</si>
  <si>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</si>
  <si>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</si>
  <si>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</si>
  <si>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</si>
  <si>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</si>
  <si>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</si>
  <si>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</si>
  <si>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</si>
  <si>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</si>
  <si>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</si>
  <si>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</si>
  <si>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</si>
  <si>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</si>
  <si>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</si>
  <si>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</si>
  <si>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</si>
  <si>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</si>
  <si>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</si>
  <si>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</si>
  <si>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</si>
  <si>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</si>
  <si>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</si>
  <si>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</si>
  <si>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</si>
  <si>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</si>
  <si>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</si>
  <si>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</si>
  <si>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</si>
  <si>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</si>
  <si>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</si>
  <si>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</si>
  <si>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</si>
  <si>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</si>
  <si>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</si>
  <si>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</si>
  <si>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</si>
  <si>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</si>
  <si>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</si>
  <si>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</si>
  <si>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</si>
  <si>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</si>
  <si>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</si>
  <si>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</si>
  <si>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</si>
  <si>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</si>
  <si>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</si>
  <si>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</si>
  <si>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</si>
  <si>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</si>
  <si>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</si>
  <si>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</si>
  <si>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</si>
  <si>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</si>
  <si>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</si>
  <si>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</si>
  <si>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</si>
  <si>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</si>
  <si>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</si>
  <si>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</si>
  <si>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</si>
  <si>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</si>
  <si>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</si>
  <si>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</si>
  <si>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</si>
  <si>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</si>
  <si>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</si>
  <si>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</si>
  <si>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</si>
  <si>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</si>
  <si>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</si>
  <si>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</si>
  <si>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</si>
  <si>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</si>
  <si>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</si>
  <si>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</si>
  <si>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</si>
  <si>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</si>
  <si>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</si>
  <si>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</si>
  <si>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</si>
  <si>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</si>
  <si>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</si>
  <si>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</si>
  <si>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</si>
  <si>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</si>
  <si>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</si>
  <si>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</si>
  <si>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</si>
  <si>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</si>
  <si>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</si>
  <si>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</si>
  <si>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</si>
  <si>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</si>
  <si>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</si>
  <si>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</si>
  <si>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</si>
  <si>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</si>
  <si>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</si>
  <si>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</si>
  <si>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</si>
  <si>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</si>
  <si>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</si>
  <si>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</si>
  <si>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</si>
  <si>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</si>
  <si>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</si>
  <si>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</si>
  <si>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</si>
  <si>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</si>
  <si>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</si>
  <si>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</si>
  <si>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</si>
  <si>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</si>
  <si>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</si>
  <si>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</si>
  <si>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</si>
  <si>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</si>
  <si>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</si>
  <si>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</si>
  <si>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</si>
  <si>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</si>
  <si>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</si>
  <si>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</si>
  <si>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</si>
  <si>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</si>
  <si>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</si>
  <si>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</si>
  <si>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</si>
  <si>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</si>
  <si>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</si>
  <si>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</si>
  <si>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</si>
  <si>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</si>
  <si>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</si>
  <si>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</si>
  <si>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</si>
  <si>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</si>
  <si>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</si>
  <si>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</si>
  <si>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</si>
  <si>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</si>
  <si>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</si>
  <si>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</si>
  <si>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</si>
  <si>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</si>
  <si>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</si>
  <si>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</si>
  <si>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</si>
  <si>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</si>
  <si>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</si>
  <si>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</si>
  <si>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</si>
  <si>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</si>
  <si>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</si>
  <si>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</si>
  <si>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</si>
  <si>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</si>
  <si>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</si>
  <si>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</si>
  <si>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</si>
  <si>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</si>
  <si>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</si>
  <si>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</si>
  <si>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</si>
  <si>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</si>
  <si>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</si>
  <si>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</si>
  <si>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</si>
  <si>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</si>
  <si>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</si>
  <si>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</si>
  <si>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</si>
  <si>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</si>
  <si>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</si>
  <si>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</si>
  <si>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</si>
  <si>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</si>
  <si>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</si>
  <si>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</si>
  <si>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</si>
  <si>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</si>
  <si>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</si>
  <si>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</si>
  <si>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</si>
  <si>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</si>
  <si>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</si>
  <si>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</si>
  <si>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</si>
  <si>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</si>
  <si>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</si>
  <si>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</si>
  <si>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</si>
  <si>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</si>
  <si>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</si>
  <si>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</si>
  <si>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</si>
  <si>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</si>
  <si>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</si>
  <si>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</si>
  <si>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</si>
  <si>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</si>
  <si>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</si>
  <si>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</si>
  <si>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</si>
  <si>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</si>
  <si>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</si>
  <si>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</si>
  <si>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</si>
  <si>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</si>
  <si>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</si>
  <si>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</si>
  <si>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</si>
  <si>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</si>
  <si>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</si>
  <si>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</si>
  <si>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</si>
  <si>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</si>
  <si>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</si>
  <si>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</si>
  <si>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</si>
  <si>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</si>
  <si>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</si>
  <si>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</si>
  <si>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</si>
  <si>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</si>
  <si>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</si>
  <si>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</si>
  <si>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</si>
  <si>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</si>
  <si>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</si>
  <si>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</si>
  <si>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</si>
  <si>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</si>
  <si>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</si>
  <si>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</si>
  <si>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</si>
  <si>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</si>
  <si>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</si>
  <si>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</si>
  <si>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</si>
  <si>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</si>
  <si>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</si>
  <si>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</si>
  <si>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</si>
  <si>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</si>
  <si>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</si>
  <si>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</si>
  <si>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</si>
  <si>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</si>
  <si>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</si>
  <si>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</si>
  <si>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</si>
  <si>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</si>
  <si>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</si>
  <si>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</si>
  <si>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</si>
  <si>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</si>
  <si>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</si>
  <si>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</si>
  <si>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</si>
  <si>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</si>
  <si>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</si>
  <si>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</si>
  <si>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</si>
  <si>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</si>
  <si>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</si>
  <si>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</si>
  <si>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</si>
  <si>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</si>
  <si>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</si>
  <si>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</si>
  <si>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</si>
  <si>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</si>
  <si>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</si>
  <si>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</si>
  <si>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</si>
  <si>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</si>
  <si>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</si>
  <si>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</si>
  <si>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</si>
  <si>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</si>
  <si>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</si>
  <si>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</si>
  <si>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</si>
  <si>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</si>
  <si>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</si>
  <si>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</si>
  <si>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</si>
  <si>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</si>
  <si>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</si>
  <si>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</si>
  <si>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</si>
  <si>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</si>
  <si>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</si>
  <si>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</si>
  <si>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</si>
  <si>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</si>
  <si>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</si>
  <si>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</si>
  <si>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</si>
  <si>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</si>
  <si>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</si>
  <si>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</si>
  <si>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</si>
  <si>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</si>
  <si>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</si>
  <si>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</si>
  <si>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</si>
  <si>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</si>
  <si>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</si>
  <si>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</si>
  <si>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</si>
  <si>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</si>
  <si>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</si>
  <si>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</si>
  <si>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</si>
  <si>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</si>
  <si>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</si>
  <si>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</si>
  <si>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</si>
  <si>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</si>
  <si>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</si>
  <si>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</si>
  <si>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</si>
  <si>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</si>
  <si>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</si>
  <si>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</si>
  <si>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</si>
  <si>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</si>
  <si>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</si>
  <si>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</si>
  <si>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</si>
  <si>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</si>
  <si>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</si>
  <si>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</si>
  <si>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</si>
  <si>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</si>
  <si>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</si>
  <si>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</si>
  <si>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</si>
  <si>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</si>
  <si>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</si>
  <si>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</si>
  <si>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</si>
  <si>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</si>
  <si>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</si>
  <si>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</si>
  <si>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</si>
  <si>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</si>
  <si>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</si>
  <si>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</si>
  <si>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</si>
  <si>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</si>
  <si>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</si>
  <si>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</si>
  <si>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</si>
  <si>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</si>
  <si>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</si>
  <si>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</si>
  <si>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</si>
  <si>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</si>
  <si>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</si>
  <si>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</si>
  <si>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</si>
  <si>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</si>
  <si>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</si>
  <si>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</si>
  <si>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</si>
  <si>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</si>
  <si>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</si>
  <si>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</si>
  <si>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</si>
  <si>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</si>
  <si>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</si>
  <si>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</si>
  <si>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</si>
  <si>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</si>
  <si>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</si>
  <si>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</si>
  <si>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</si>
  <si>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</si>
  <si>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</si>
  <si>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</si>
  <si>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</si>
  <si>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</si>
  <si>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</si>
  <si>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</si>
  <si>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</si>
  <si>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</si>
  <si>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</si>
  <si>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</si>
  <si>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</si>
  <si>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</si>
  <si>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</si>
  <si>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</si>
  <si>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</si>
  <si>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</si>
  <si>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</si>
  <si>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</si>
  <si>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</si>
  <si>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</si>
  <si>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</si>
  <si>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</si>
  <si>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</si>
  <si>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</si>
  <si>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</si>
  <si>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</si>
  <si>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</si>
  <si>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</si>
  <si>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</si>
  <si>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</si>
  <si>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</si>
  <si>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</si>
  <si>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</si>
  <si>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</si>
  <si>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</si>
  <si>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</si>
  <si>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</si>
  <si>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</si>
  <si>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</si>
  <si>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</si>
  <si>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</si>
  <si>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</si>
  <si>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</si>
  <si>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</si>
  <si>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</si>
  <si>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</si>
  <si>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</si>
  <si>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</si>
  <si>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</si>
  <si>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</si>
  <si>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</si>
  <si>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</si>
  <si>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</si>
  <si>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</si>
  <si>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</si>
  <si>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</si>
  <si>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</si>
  <si>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</si>
  <si>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</si>
  <si>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</si>
  <si>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</si>
  <si>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</si>
  <si>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</si>
  <si>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</si>
  <si>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</si>
  <si>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</si>
  <si>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</si>
  <si>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</si>
  <si>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</si>
  <si>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</si>
  <si>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</si>
  <si>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</si>
  <si>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</si>
  <si>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</si>
  <si>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</si>
  <si>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</si>
  <si>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</si>
  <si>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</si>
  <si>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</si>
  <si>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</si>
  <si>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</si>
  <si>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</si>
  <si>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</si>
  <si>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</si>
  <si>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</si>
  <si>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</si>
  <si>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</si>
  <si>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</si>
  <si>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</si>
  <si>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</si>
  <si>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</si>
  <si>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</si>
  <si>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</si>
  <si>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</si>
  <si>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</si>
  <si>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</si>
  <si>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</si>
  <si>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</si>
  <si>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</si>
  <si>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</si>
  <si>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</si>
  <si>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</si>
  <si>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</si>
  <si>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</si>
  <si>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</si>
  <si>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</si>
  <si>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</si>
  <si>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</si>
  <si>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</si>
  <si>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</si>
  <si>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</si>
  <si>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</si>
  <si>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</si>
  <si>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</si>
  <si>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</si>
  <si>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</si>
  <si>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</si>
  <si>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</si>
  <si>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</si>
  <si>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</si>
  <si>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</si>
  <si>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</si>
  <si>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</si>
  <si>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</si>
  <si>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</si>
  <si>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</si>
  <si>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</si>
  <si>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</si>
  <si>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</si>
  <si>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</si>
  <si>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</si>
  <si>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</si>
  <si>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</si>
  <si>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</si>
  <si>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</si>
  <si>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</si>
  <si>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</si>
  <si>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</si>
  <si>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</si>
  <si>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</si>
  <si>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</si>
  <si>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</si>
  <si>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</si>
  <si>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</si>
  <si>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</si>
  <si>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</si>
  <si>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</si>
  <si>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</si>
  <si>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</si>
  <si>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</si>
  <si>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</si>
  <si>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</si>
  <si>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</si>
  <si>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</si>
  <si>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</si>
  <si>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</si>
  <si>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</si>
  <si>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</si>
  <si>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</si>
  <si>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</si>
  <si>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</si>
  <si>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</si>
  <si>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</si>
  <si>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</si>
  <si>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</si>
  <si>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</si>
  <si>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</si>
  <si>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</si>
  <si>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</si>
  <si>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</si>
  <si>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</si>
  <si>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</si>
  <si>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</si>
  <si>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</si>
  <si>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</si>
  <si>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</si>
  <si>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</si>
  <si>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</si>
  <si>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</si>
  <si>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</si>
  <si>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</si>
  <si>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</si>
  <si>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</si>
  <si>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</si>
  <si>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</si>
  <si>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</si>
  <si>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</si>
  <si>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</si>
  <si>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</si>
  <si>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</si>
  <si>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</si>
  <si>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</si>
  <si>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</si>
  <si>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</si>
  <si>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</si>
  <si>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</si>
  <si>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</si>
  <si>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</si>
  <si>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</si>
  <si>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</si>
  <si>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</si>
  <si>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</si>
  <si>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</si>
  <si>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</si>
  <si>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</si>
  <si>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</si>
  <si>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</si>
  <si>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</si>
  <si>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</si>
  <si>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</si>
  <si>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</si>
  <si>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</si>
  <si>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</si>
  <si>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</si>
  <si>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</si>
  <si>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</si>
  <si>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</si>
  <si>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</si>
  <si>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</si>
  <si>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</si>
  <si>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</si>
  <si>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</si>
  <si>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</si>
  <si>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</si>
  <si>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</si>
  <si>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</si>
  <si>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</si>
  <si>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</si>
  <si>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</si>
  <si>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</si>
  <si>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</si>
  <si>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</si>
  <si>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</si>
  <si>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</si>
  <si>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</si>
  <si>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</si>
  <si>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</si>
  <si>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</si>
  <si>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</si>
  <si>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</si>
  <si>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</si>
  <si>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</si>
  <si>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</si>
  <si>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</si>
  <si>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</si>
  <si>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</si>
  <si>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</si>
  <si>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</si>
  <si>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</si>
  <si>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</si>
  <si>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</si>
  <si>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</si>
  <si>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</si>
  <si>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</si>
  <si>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</si>
  <si>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</si>
  <si>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</si>
  <si>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</si>
  <si>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</si>
  <si>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</si>
  <si>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</si>
  <si>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</si>
  <si>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</si>
  <si>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</si>
  <si>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</si>
  <si>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</si>
  <si>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</si>
  <si>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</si>
  <si>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</si>
  <si>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</si>
  <si>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</si>
  <si>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</si>
  <si>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</si>
  <si>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</si>
  <si>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</si>
  <si>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</si>
  <si>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</si>
  <si>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</si>
  <si>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</si>
  <si>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</si>
  <si>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</si>
  <si>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</si>
  <si>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</si>
  <si>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</si>
  <si>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</si>
  <si>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</si>
  <si>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</si>
  <si>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</si>
  <si>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</si>
  <si>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</si>
  <si>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</si>
  <si>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</si>
  <si>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</si>
  <si>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</si>
  <si>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</si>
  <si>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</si>
  <si>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</si>
  <si>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</si>
  <si>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</si>
  <si>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</si>
  <si>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</si>
  <si>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</si>
  <si>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</si>
  <si>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</si>
  <si>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</si>
  <si>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</si>
  <si>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</si>
  <si>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</si>
  <si>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</si>
  <si>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</si>
  <si>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</si>
  <si>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</si>
  <si>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</si>
  <si>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</si>
  <si>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</si>
  <si>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</si>
  <si>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</si>
  <si>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</si>
  <si>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</si>
  <si>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</si>
  <si>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</si>
  <si>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</si>
  <si>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</si>
  <si>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</si>
  <si>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</si>
  <si>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</si>
  <si>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</si>
  <si>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</si>
  <si>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</si>
  <si>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</si>
  <si>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</si>
  <si>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</si>
  <si>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</si>
  <si>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</si>
  <si>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</si>
  <si>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</si>
  <si>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</si>
  <si>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</si>
  <si>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</si>
  <si>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</si>
  <si>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</si>
  <si>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</si>
  <si>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</si>
  <si>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</si>
  <si>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</si>
  <si>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</si>
  <si>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</si>
  <si>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</si>
  <si>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</si>
  <si>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</si>
  <si>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</si>
  <si>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</si>
  <si>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</si>
  <si>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</si>
  <si>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</si>
  <si>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</si>
  <si>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</si>
  <si>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</si>
  <si>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</si>
  <si>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</si>
  <si>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</si>
  <si>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</si>
  <si>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</si>
  <si>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</si>
  <si>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</si>
  <si>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</si>
  <si>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</si>
  <si>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</si>
  <si>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</si>
  <si>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</si>
  <si>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</si>
  <si>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</si>
  <si>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</si>
  <si>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</si>
  <si>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</si>
  <si>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</si>
  <si>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</si>
  <si>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</si>
  <si>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</si>
  <si>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</si>
  <si>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</si>
  <si>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</si>
  <si>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</si>
  <si>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</si>
  <si>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</si>
  <si>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</si>
  <si>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</si>
  <si>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</si>
  <si>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</si>
  <si>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</si>
  <si>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</si>
  <si>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</si>
  <si>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</si>
  <si>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</si>
  <si>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</si>
  <si>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</si>
  <si>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</si>
  <si>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</si>
  <si>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</si>
  <si>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</si>
  <si>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</si>
  <si>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</si>
  <si>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</si>
  <si>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</si>
  <si>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</si>
  <si>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</si>
  <si>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</si>
  <si>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</si>
  <si>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</si>
  <si>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</si>
  <si>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</si>
  <si>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</si>
  <si>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</si>
  <si>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</si>
  <si>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</si>
  <si>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</si>
  <si>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</si>
  <si>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</si>
  <si>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</si>
  <si>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</si>
  <si>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</si>
  <si>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</si>
  <si>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</si>
  <si>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</si>
  <si>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</si>
  <si>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</si>
  <si>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</si>
  <si>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</si>
  <si>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</si>
  <si>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</si>
  <si>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</si>
  <si>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</si>
  <si>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</si>
  <si>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</si>
  <si>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</si>
  <si>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</si>
  <si>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</si>
  <si>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</si>
  <si>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</si>
  <si>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</si>
  <si>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</si>
  <si>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</si>
  <si>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</si>
  <si>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</si>
  <si>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</si>
  <si>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</si>
  <si>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</si>
  <si>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</si>
  <si>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</si>
  <si>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</si>
  <si>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</si>
  <si>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</si>
  <si>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</si>
  <si>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</si>
  <si>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</si>
  <si>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</si>
  <si>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</si>
  <si>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</si>
  <si>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</si>
  <si>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</si>
  <si>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</si>
  <si>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</si>
  <si>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</si>
  <si>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</si>
  <si>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</si>
  <si>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</si>
  <si>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</si>
  <si>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</si>
  <si>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</si>
  <si>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</si>
  <si>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</si>
  <si>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</si>
  <si>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</si>
  <si>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</si>
  <si>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</si>
  <si>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</si>
  <si>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</si>
  <si>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</si>
  <si>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</si>
  <si>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</si>
  <si>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</si>
  <si>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</si>
  <si>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</si>
  <si>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</si>
  <si>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</si>
  <si>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</si>
  <si>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</si>
  <si>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</si>
  <si>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</si>
  <si>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</si>
  <si>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</si>
  <si>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</si>
  <si>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</si>
  <si>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</si>
  <si>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</si>
  <si>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</si>
  <si>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</si>
  <si>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</si>
  <si>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</si>
  <si>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</si>
  <si>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</si>
  <si>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</si>
  <si>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</si>
  <si>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</si>
  <si>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</si>
  <si>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</si>
  <si>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</si>
  <si>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</si>
  <si>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</si>
  <si>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</si>
  <si>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</si>
  <si>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</si>
  <si>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</si>
  <si>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</si>
  <si>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</si>
  <si>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</si>
  <si>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</si>
  <si>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</si>
  <si>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</si>
  <si>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</si>
  <si>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</si>
  <si>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</si>
  <si>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</si>
  <si>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</si>
  <si>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</si>
  <si>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</si>
  <si>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</si>
  <si>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</si>
  <si>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</si>
  <si>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</si>
  <si>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</si>
  <si>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</si>
  <si>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</si>
  <si>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</si>
  <si>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</si>
  <si>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</si>
  <si>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</si>
  <si>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</si>
  <si>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</si>
  <si>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</si>
  <si>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</si>
  <si>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</si>
  <si>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</si>
  <si>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</si>
  <si>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</si>
  <si>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</si>
  <si>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</si>
  <si>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</si>
  <si>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</si>
  <si>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</si>
  <si>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</si>
  <si>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</si>
  <si>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</si>
  <si>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</si>
  <si>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</si>
  <si>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</si>
  <si>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</si>
  <si>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</si>
  <si>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</si>
  <si>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</si>
  <si>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</si>
  <si>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</si>
  <si>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</si>
  <si>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</si>
  <si>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</si>
  <si>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</si>
  <si>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</si>
  <si>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</si>
  <si>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</si>
  <si>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</si>
  <si>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</si>
  <si>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</si>
  <si>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</si>
  <si>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</si>
  <si>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</si>
  <si>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</si>
  <si>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</si>
  <si>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</si>
  <si>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</si>
  <si>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</si>
  <si>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</si>
  <si>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</si>
  <si>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</si>
  <si>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</si>
  <si>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</si>
  <si>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</si>
  <si>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</si>
  <si>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</si>
  <si>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</si>
  <si>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</si>
  <si>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</si>
  <si>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</si>
  <si>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</si>
  <si>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</si>
  <si>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</si>
  <si>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</si>
  <si>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</si>
  <si>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</si>
  <si>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</si>
  <si>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</si>
  <si>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</si>
  <si>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</si>
  <si>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</si>
  <si>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</si>
  <si>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</si>
  <si>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</si>
  <si>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</si>
  <si>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</si>
  <si>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</si>
  <si>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</si>
  <si>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</si>
  <si>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</si>
  <si>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</si>
  <si>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</si>
  <si>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</si>
  <si>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</si>
  <si>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</si>
  <si>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</si>
  <si>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</si>
  <si>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</si>
  <si>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</si>
  <si>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</si>
  <si>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</si>
  <si>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</si>
  <si>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</si>
  <si>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</si>
  <si>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</si>
  <si>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</si>
  <si>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</si>
  <si>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</si>
  <si>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</si>
  <si>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</si>
  <si>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</si>
  <si>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</si>
  <si>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</si>
  <si>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</si>
  <si>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</si>
  <si>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</si>
  <si>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</si>
  <si>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</si>
  <si>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</si>
  <si>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</si>
  <si>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</si>
  <si>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</si>
  <si>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</si>
  <si>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</si>
  <si>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</si>
  <si>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</si>
  <si>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</si>
  <si>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</si>
  <si>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</si>
  <si>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</si>
  <si>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</si>
  <si>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</si>
  <si>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</si>
  <si>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</si>
  <si>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</si>
  <si>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</si>
  <si>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</si>
  <si>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</si>
  <si>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</si>
  <si>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</si>
  <si>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</si>
  <si>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</si>
  <si>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</si>
  <si>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</si>
  <si>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</si>
  <si>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</si>
  <si>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</si>
  <si>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</si>
  <si>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</si>
  <si>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</si>
  <si>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</si>
  <si>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</si>
  <si>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</si>
  <si>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</si>
  <si>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</si>
  <si>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</si>
  <si>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</si>
  <si>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</si>
  <si>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</si>
  <si>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</si>
  <si>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</si>
  <si>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</si>
  <si>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</si>
  <si>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</si>
  <si>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</si>
  <si>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</si>
  <si>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</si>
  <si>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</si>
  <si>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</si>
  <si>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</si>
  <si>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</si>
  <si>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</si>
  <si>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</si>
  <si>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</si>
  <si>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</si>
  <si>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</si>
  <si>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</si>
  <si>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</si>
  <si>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</si>
  <si>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</si>
  <si>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</si>
  <si>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</si>
  <si>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</si>
  <si>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</si>
  <si>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</si>
  <si>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</si>
  <si>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</si>
  <si>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</si>
  <si>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</si>
  <si>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</si>
  <si>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</si>
  <si>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</si>
  <si>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</si>
  <si>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</si>
  <si>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</si>
  <si>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</si>
  <si>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</si>
  <si>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</si>
  <si>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</si>
  <si>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</si>
  <si>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</si>
  <si>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</si>
  <si>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</si>
  <si>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</si>
  <si>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</si>
  <si>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</si>
  <si>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</si>
  <si>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</si>
  <si>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</si>
  <si>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</si>
  <si>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</si>
  <si>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</si>
  <si>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</si>
  <si>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</si>
  <si>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</si>
  <si>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</si>
  <si>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</si>
  <si>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</si>
  <si>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</si>
  <si>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</si>
  <si>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</si>
  <si>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</si>
  <si>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</si>
  <si>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</si>
  <si>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</si>
  <si>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</si>
  <si>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</si>
  <si>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</si>
  <si>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</si>
  <si>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</si>
  <si>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</si>
  <si>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</si>
  <si>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</si>
  <si>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</si>
  <si>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</si>
  <si>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</si>
  <si>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</si>
  <si>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</si>
  <si>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</si>
  <si>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</si>
  <si>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</si>
  <si>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</si>
  <si>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</si>
  <si>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</si>
  <si>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</si>
  <si>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</si>
  <si>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</si>
  <si>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</si>
  <si>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</si>
  <si>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</si>
  <si>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</si>
  <si>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</si>
  <si>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</si>
  <si>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</si>
  <si>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</si>
  <si>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</si>
  <si>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</si>
  <si>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</si>
  <si>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</si>
  <si>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</si>
  <si>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</si>
  <si>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</si>
  <si>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</si>
  <si>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</si>
  <si>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</si>
  <si>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</si>
  <si>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</si>
  <si>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</si>
  <si>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</si>
  <si>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</si>
  <si>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</si>
  <si>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</si>
  <si>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</si>
  <si>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</si>
  <si>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</si>
  <si>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</si>
  <si>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</si>
  <si>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</si>
  <si>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</si>
  <si>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</si>
  <si>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</si>
  <si>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</si>
  <si>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</si>
  <si>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</si>
  <si>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</si>
  <si>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</si>
  <si>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</si>
  <si>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</si>
  <si>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</si>
  <si>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</si>
  <si>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</si>
  <si>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</si>
  <si>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</si>
  <si>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</si>
  <si>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</si>
  <si>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</si>
  <si>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</si>
  <si>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</si>
  <si>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</si>
  <si>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</si>
  <si>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</si>
  <si>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</si>
  <si>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</si>
  <si>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</si>
  <si>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</si>
  <si>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</si>
  <si>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</si>
  <si>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</si>
  <si>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</si>
  <si>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</si>
  <si>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</si>
  <si>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</si>
  <si>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</si>
  <si>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</si>
  <si>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</si>
  <si>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</si>
  <si>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</si>
  <si>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</si>
  <si>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</si>
  <si>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</si>
  <si>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</si>
  <si>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</si>
  <si>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</si>
  <si>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</si>
  <si>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</si>
  <si>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</si>
  <si>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</si>
  <si>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</si>
  <si>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</si>
  <si>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</si>
  <si>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</si>
  <si>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</si>
  <si>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</si>
  <si>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</si>
  <si>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</si>
  <si>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</si>
  <si>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</si>
  <si>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</si>
  <si>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</si>
  <si>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</si>
  <si>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</si>
  <si>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</si>
  <si>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</si>
  <si>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</si>
  <si>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</si>
  <si>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</si>
  <si>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</si>
  <si>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</si>
  <si>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</si>
  <si>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</si>
  <si>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</si>
  <si>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</si>
  <si>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</si>
  <si>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</si>
  <si>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</si>
  <si>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</si>
  <si>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</si>
  <si>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</si>
  <si>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</si>
  <si>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</si>
  <si>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</si>
  <si>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</si>
  <si>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</si>
  <si>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</si>
  <si>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</si>
  <si>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</si>
  <si>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</si>
  <si>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</si>
  <si>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</si>
  <si>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</si>
  <si>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</si>
  <si>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</si>
  <si>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</si>
  <si>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</si>
  <si>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</si>
  <si>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</si>
  <si>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</si>
  <si>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</si>
  <si>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</si>
  <si>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</si>
  <si>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</si>
  <si>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</si>
  <si>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</si>
  <si>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</si>
  <si>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</si>
  <si>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</si>
  <si>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</si>
  <si>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</si>
  <si>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</si>
  <si>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</si>
  <si>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</si>
  <si>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</si>
  <si>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</si>
  <si>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</si>
  <si>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</si>
  <si>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</si>
  <si>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</si>
  <si>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</si>
  <si>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</si>
  <si>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</si>
  <si>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</si>
  <si>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</si>
  <si>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</si>
  <si>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</si>
  <si>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</si>
  <si>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</si>
  <si>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</si>
  <si>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</si>
  <si>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</si>
  <si>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</si>
  <si>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</si>
  <si>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</si>
  <si>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</si>
  <si>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</si>
  <si>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</si>
  <si>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</si>
  <si>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</si>
  <si>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</si>
  <si>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</si>
  <si>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</si>
  <si>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</si>
  <si>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</si>
  <si>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</si>
  <si>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</si>
  <si>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</si>
  <si>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</si>
  <si>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</si>
  <si>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</si>
  <si>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</si>
  <si>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</si>
  <si>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</si>
  <si>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</si>
  <si>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</si>
  <si>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</si>
  <si>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</si>
  <si>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</si>
  <si>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</si>
  <si>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</si>
  <si>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</si>
  <si>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</si>
  <si>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</si>
  <si>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</si>
  <si>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</si>
  <si>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</si>
  <si>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</si>
  <si>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</si>
  <si>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</si>
  <si>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</si>
  <si>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</si>
  <si>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</si>
  <si>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</si>
  <si>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</si>
  <si>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</si>
  <si>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</si>
  <si>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</si>
  <si>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</si>
  <si>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</si>
  <si>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</si>
  <si>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</si>
  <si>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</si>
  <si>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</si>
  <si>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</si>
  <si>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</si>
  <si>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</si>
  <si>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</si>
  <si>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</si>
  <si>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</si>
  <si>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</si>
  <si>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</si>
  <si>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</si>
  <si>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</si>
  <si>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</si>
  <si>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</si>
  <si>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</si>
  <si>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</si>
  <si>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</si>
  <si>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</si>
  <si>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</si>
  <si>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</si>
  <si>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</si>
  <si>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</si>
  <si>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</si>
  <si>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</si>
  <si>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</si>
  <si>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</si>
  <si>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</si>
  <si>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</si>
  <si>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</si>
  <si>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</si>
  <si>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</si>
  <si>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</si>
  <si>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</si>
  <si>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</si>
  <si>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</si>
  <si>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</si>
  <si>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</si>
  <si>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</si>
  <si>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</si>
  <si>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</si>
  <si>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</si>
  <si>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</si>
  <si>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</si>
  <si>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</si>
  <si>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</si>
  <si>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</si>
  <si>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</si>
  <si>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</si>
  <si>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</si>
  <si>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</si>
  <si>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</si>
  <si>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</si>
  <si>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</si>
  <si>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</si>
  <si>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</si>
  <si>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</si>
  <si>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</si>
  <si>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</si>
  <si>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</si>
  <si>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</si>
  <si>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</si>
  <si>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</si>
  <si>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</si>
  <si>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</si>
  <si>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</si>
  <si>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</si>
  <si>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</si>
  <si>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</si>
  <si>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</si>
  <si>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</si>
  <si>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</si>
  <si>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</si>
  <si>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</si>
  <si>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</si>
  <si>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</si>
  <si>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</si>
  <si>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</si>
  <si>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</si>
  <si>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</si>
  <si>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</si>
  <si>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</si>
  <si>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</si>
  <si>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</si>
  <si>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</si>
  <si>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</si>
  <si>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</si>
  <si>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</si>
  <si>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</si>
  <si>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</si>
  <si>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</si>
  <si>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</si>
  <si>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</si>
  <si>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</si>
  <si>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</si>
  <si>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</si>
  <si>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</si>
  <si>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</si>
  <si>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</si>
  <si>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</si>
  <si>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</si>
  <si>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</si>
  <si>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</si>
  <si>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</si>
  <si>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</si>
  <si>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</si>
  <si>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</si>
  <si>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</si>
  <si>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</si>
  <si>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</si>
  <si>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</si>
  <si>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</si>
  <si>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</si>
  <si>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</si>
  <si>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</si>
  <si>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</si>
  <si>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</si>
  <si>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</si>
  <si>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</si>
  <si>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</si>
  <si>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</si>
  <si>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</si>
  <si>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</si>
  <si>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</si>
  <si>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</si>
  <si>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</si>
  <si>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</si>
  <si>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</si>
  <si>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</si>
  <si>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</si>
  <si>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</si>
  <si>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</si>
  <si>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</si>
  <si>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</si>
  <si>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</si>
  <si>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</si>
  <si>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</si>
  <si>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</si>
  <si>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</si>
  <si>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</si>
  <si>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</si>
  <si>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</si>
  <si>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</si>
  <si>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</si>
  <si>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</si>
  <si>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</si>
  <si>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</si>
  <si>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</si>
  <si>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</si>
  <si>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</si>
  <si>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</si>
  <si>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</si>
  <si>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</si>
  <si>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</si>
  <si>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</si>
  <si>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</si>
  <si>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</si>
  <si>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</si>
  <si>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</si>
  <si>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</si>
  <si>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</si>
  <si>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</si>
  <si>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</si>
  <si>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</si>
  <si>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</si>
  <si>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</si>
  <si>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</si>
  <si>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</si>
  <si>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</si>
  <si>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</si>
  <si>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</si>
  <si>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</si>
  <si>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</si>
  <si>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</si>
  <si>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</si>
  <si>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</si>
  <si>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</si>
  <si>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</si>
  <si>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</si>
  <si>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</si>
  <si>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</si>
  <si>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</si>
  <si>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</si>
  <si>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</si>
  <si>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</si>
  <si>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</si>
  <si>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</si>
  <si>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</si>
  <si>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</si>
  <si>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</si>
  <si>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</si>
  <si>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</si>
  <si>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</si>
  <si>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</si>
  <si>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</si>
  <si>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</si>
  <si>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</si>
  <si>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</si>
  <si>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</si>
  <si>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</si>
  <si>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</si>
  <si>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</si>
  <si>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</si>
  <si>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</si>
  <si>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</si>
  <si>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</si>
  <si>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</si>
  <si>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</si>
  <si>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</si>
  <si>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</si>
  <si>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</si>
  <si>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</si>
  <si>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</si>
  <si>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</si>
  <si>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</si>
  <si>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</si>
  <si>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</si>
  <si>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</si>
  <si>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</si>
  <si>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</si>
  <si>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</si>
  <si>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</si>
  <si>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</si>
  <si>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</si>
  <si>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</si>
  <si>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</si>
  <si>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</si>
  <si>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</si>
  <si>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</si>
  <si>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</si>
  <si>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</si>
  <si>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</si>
  <si>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</si>
  <si>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</si>
  <si>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</si>
  <si>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</si>
  <si>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</si>
  <si>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</si>
  <si>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</si>
  <si>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</si>
  <si>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</si>
  <si>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</si>
  <si>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</si>
  <si>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</si>
  <si>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</si>
  <si>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</si>
  <si>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</si>
  <si>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</si>
  <si>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</si>
  <si>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</si>
  <si>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</si>
  <si>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</si>
  <si>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</si>
  <si>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</si>
  <si>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</si>
  <si>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</si>
  <si>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</si>
  <si>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</si>
  <si>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</si>
  <si>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</si>
  <si>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</si>
  <si>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</si>
  <si>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</si>
  <si>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</si>
  <si>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</si>
  <si>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</si>
  <si>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</si>
  <si>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</si>
  <si>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</si>
  <si>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</si>
  <si>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</si>
  <si>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</si>
  <si>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</si>
  <si>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</si>
  <si>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</si>
  <si>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</si>
  <si>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</si>
  <si>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</si>
  <si>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</si>
  <si>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</si>
  <si>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</si>
  <si>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</si>
  <si>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</si>
  <si>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</si>
  <si>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</si>
  <si>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</si>
  <si>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</si>
  <si>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</si>
  <si>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</si>
  <si>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</si>
  <si>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</si>
  <si>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</si>
  <si>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</si>
  <si>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</si>
  <si>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</si>
  <si>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</si>
  <si>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</si>
  <si>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</si>
  <si>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</si>
  <si>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</si>
  <si>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</si>
  <si>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</si>
  <si>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</si>
  <si>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</si>
  <si>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</si>
  <si>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</si>
  <si>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</si>
  <si>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</si>
  <si>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</si>
  <si>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</si>
  <si>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</si>
  <si>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</si>
  <si>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</si>
  <si>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</si>
  <si>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</si>
  <si>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</si>
  <si>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</si>
  <si>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</si>
  <si>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</si>
  <si>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</si>
  <si>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</si>
  <si>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</si>
  <si>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</si>
  <si>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</si>
  <si>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</si>
  <si>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</si>
  <si>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</si>
  <si>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</si>
  <si>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</si>
  <si>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</si>
  <si>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</si>
  <si>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</si>
  <si>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</si>
  <si>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</si>
  <si>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</si>
  <si>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</si>
  <si>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</si>
  <si>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</si>
  <si>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</si>
  <si>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</si>
  <si>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</si>
  <si>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</si>
  <si>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</si>
  <si>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</si>
  <si>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</si>
  <si>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</si>
  <si>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</si>
  <si>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</si>
  <si>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</si>
  <si>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</si>
  <si>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</si>
  <si>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</si>
  <si>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</si>
  <si>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</si>
  <si>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</si>
  <si>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</si>
  <si>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</si>
  <si>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</si>
  <si>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</si>
  <si>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</si>
  <si>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</si>
  <si>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</si>
  <si>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</si>
  <si>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</si>
  <si>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</si>
  <si>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</si>
  <si>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</si>
  <si>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</si>
  <si>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</si>
  <si>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</si>
  <si>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</si>
  <si>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</si>
  <si>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</si>
  <si>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</si>
  <si>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</si>
  <si>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</si>
  <si>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</si>
  <si>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</si>
  <si>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</si>
  <si>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</si>
  <si>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</si>
  <si>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</si>
  <si>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</si>
  <si>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</si>
  <si>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</si>
  <si>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</si>
  <si>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</si>
  <si>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</si>
  <si>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</si>
  <si>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</si>
  <si>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</si>
  <si>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</si>
  <si>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</si>
  <si>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</si>
  <si>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</si>
  <si>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</si>
  <si>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</si>
  <si>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</si>
  <si>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</si>
  <si>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</si>
  <si>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</si>
  <si>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</si>
  <si>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</si>
  <si>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</si>
  <si>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</si>
  <si>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</si>
  <si>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</si>
  <si>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</si>
  <si>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</si>
  <si>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</si>
  <si>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</si>
  <si>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</si>
  <si>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</si>
  <si>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</si>
  <si>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</si>
  <si>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</si>
  <si>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</si>
  <si>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</si>
  <si>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</si>
  <si>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</si>
  <si>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</si>
  <si>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</si>
  <si>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</si>
  <si>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</si>
  <si>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</si>
  <si>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</si>
  <si>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</si>
  <si>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</si>
  <si>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</si>
  <si>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</si>
  <si>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</si>
  <si>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</si>
  <si>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</si>
  <si>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</si>
  <si>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</si>
  <si>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</si>
  <si>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</si>
  <si>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</si>
  <si>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</si>
  <si>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</si>
  <si>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</si>
  <si>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</si>
  <si>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</si>
  <si>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</si>
  <si>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</si>
  <si>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</si>
  <si>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</si>
  <si>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</si>
  <si>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</si>
  <si>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</si>
  <si>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</si>
  <si>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</si>
  <si>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</si>
  <si>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</si>
  <si>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</si>
  <si>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</si>
  <si>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</si>
  <si>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</si>
  <si>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</si>
  <si>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</si>
  <si>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</si>
  <si>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</si>
  <si>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</si>
  <si>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</si>
  <si>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</si>
  <si>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</si>
  <si>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</si>
  <si>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</si>
  <si>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</si>
  <si>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</si>
  <si>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</si>
  <si>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</si>
  <si>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</si>
  <si>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</si>
  <si>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</si>
  <si>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</si>
  <si>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</si>
  <si>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</si>
  <si>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</si>
  <si>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</si>
  <si>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</si>
  <si>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</si>
  <si>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</si>
  <si>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</si>
  <si>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</si>
  <si>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</si>
  <si>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</si>
  <si>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</si>
  <si>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</si>
  <si>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</si>
  <si>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</si>
  <si>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</si>
  <si>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</si>
  <si>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</si>
  <si>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</si>
  <si>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</si>
  <si>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</si>
  <si>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</si>
  <si>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</si>
  <si>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</si>
  <si>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</si>
  <si>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</si>
  <si>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</si>
  <si>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</si>
  <si>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</si>
  <si>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</si>
  <si>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</si>
  <si>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</si>
  <si>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</si>
  <si>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</si>
  <si>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</si>
  <si>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</si>
  <si>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</si>
  <si>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</si>
  <si>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</si>
  <si>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</si>
  <si>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</si>
  <si>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</si>
  <si>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</si>
  <si>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</si>
  <si>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</si>
  <si>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</si>
  <si>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</si>
  <si>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</si>
  <si>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</si>
  <si>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</si>
  <si>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</si>
  <si>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</si>
  <si>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</si>
  <si>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</si>
  <si>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</si>
  <si>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</si>
  <si>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</si>
  <si>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</si>
  <si>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</si>
  <si>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</si>
  <si>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</si>
  <si>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</si>
  <si>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</si>
  <si>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</si>
  <si>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</si>
  <si>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</si>
  <si>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</si>
  <si>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</si>
  <si>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</si>
  <si>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</si>
  <si>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</si>
  <si>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</si>
  <si>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</si>
  <si>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</si>
  <si>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</si>
  <si>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</si>
  <si>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</si>
  <si>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</si>
  <si>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</si>
  <si>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</si>
  <si>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</si>
  <si>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</si>
  <si>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</si>
  <si>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</si>
  <si>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</si>
  <si>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</si>
  <si>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</si>
  <si>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</si>
  <si>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</si>
  <si>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</si>
  <si>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</si>
  <si>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</si>
  <si>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</si>
  <si>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</si>
  <si>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</si>
  <si>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</si>
  <si>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</si>
  <si>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</si>
  <si>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</si>
  <si>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</si>
  <si>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</si>
  <si>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</si>
  <si>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</si>
  <si>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</si>
  <si>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</si>
  <si>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</si>
  <si>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</si>
  <si>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</si>
  <si>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</si>
  <si>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</si>
  <si>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</si>
  <si>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</si>
  <si>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</si>
  <si>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</si>
  <si>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</si>
  <si>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</si>
  <si>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</si>
  <si>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</si>
  <si>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</si>
  <si>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</si>
  <si>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</si>
  <si>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</si>
  <si>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</si>
  <si>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</si>
  <si>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</si>
  <si>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</si>
  <si>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</si>
  <si>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</si>
  <si>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</si>
  <si>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</si>
  <si>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</si>
  <si>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</si>
  <si>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</si>
  <si>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</si>
  <si>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</si>
  <si>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</si>
  <si>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</si>
  <si>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</si>
  <si>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</si>
  <si>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</si>
  <si>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</si>
  <si>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</si>
  <si>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</si>
  <si>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</si>
  <si>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</si>
  <si>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</si>
  <si>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</si>
  <si>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</si>
  <si>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</si>
  <si>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</si>
  <si>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</si>
  <si>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</si>
  <si>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</si>
  <si>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</si>
  <si>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</si>
  <si>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</si>
  <si>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</si>
  <si>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</si>
  <si>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</si>
  <si>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</si>
  <si>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</si>
  <si>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</si>
  <si>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</si>
  <si>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</si>
  <si>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</si>
  <si>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</si>
  <si>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</si>
  <si>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</si>
  <si>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</si>
  <si>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</si>
  <si>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</si>
  <si>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</si>
  <si>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</si>
  <si>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</si>
  <si>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</si>
  <si>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</si>
  <si>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</si>
  <si>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</si>
  <si>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</si>
  <si>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</si>
  <si>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</si>
  <si>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</si>
  <si>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</si>
  <si>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</si>
  <si>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</si>
  <si>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</si>
  <si>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</si>
  <si>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</si>
  <si>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</si>
  <si>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</si>
  <si>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</si>
  <si>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</si>
  <si>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</si>
  <si>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</si>
  <si>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</si>
  <si>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</si>
  <si>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</si>
  <si>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</si>
  <si>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</si>
  <si>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</si>
  <si>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</si>
  <si>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</si>
  <si>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</si>
  <si>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</si>
  <si>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</si>
  <si>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</si>
  <si>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</si>
  <si>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</si>
  <si>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</si>
  <si>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</si>
  <si>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</si>
  <si>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</si>
  <si>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</si>
  <si>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</si>
  <si>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</si>
  <si>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</si>
  <si>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</si>
  <si>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</si>
  <si>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</si>
  <si>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</si>
  <si>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</si>
  <si>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</si>
  <si>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</si>
  <si>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</si>
  <si>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</si>
  <si>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</si>
  <si>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</si>
  <si>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</si>
  <si>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</si>
  <si>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</si>
  <si>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</si>
  <si>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</si>
  <si>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</si>
  <si>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</si>
  <si>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</si>
  <si>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</si>
  <si>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</si>
  <si>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</si>
  <si>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</si>
  <si>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</si>
  <si>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</si>
  <si>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</si>
  <si>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</si>
  <si>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</si>
  <si>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</si>
  <si>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</si>
  <si>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</si>
  <si>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</si>
  <si>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</si>
  <si>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</si>
  <si>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</si>
  <si>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</si>
  <si>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</si>
  <si>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</si>
  <si>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</si>
  <si>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</si>
  <si>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</si>
  <si>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</si>
  <si>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</si>
  <si>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</si>
  <si>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</si>
  <si>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</si>
  <si>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</si>
  <si>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</si>
  <si>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</si>
  <si>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</si>
  <si>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</si>
  <si>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</si>
  <si>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</si>
  <si>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</si>
  <si>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</si>
  <si>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</si>
  <si>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</si>
  <si>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</si>
  <si>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</si>
  <si>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</si>
  <si>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</si>
  <si>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</si>
  <si>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</si>
  <si>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</si>
  <si>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</si>
  <si>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</si>
  <si>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</si>
  <si>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</si>
  <si>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</si>
  <si>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</si>
  <si>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</si>
  <si>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</si>
  <si>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</si>
  <si>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</si>
  <si>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</si>
  <si>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</si>
  <si>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</si>
  <si>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</si>
  <si>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</si>
  <si>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</si>
  <si>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</si>
  <si>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</si>
  <si>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</si>
  <si>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</si>
  <si>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</si>
  <si>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</si>
  <si>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</si>
  <si>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</si>
  <si>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</si>
  <si>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</si>
  <si>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</si>
  <si>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</si>
  <si>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</si>
  <si>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</si>
  <si>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</si>
  <si>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</si>
  <si>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</si>
  <si>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</si>
  <si>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</si>
  <si>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</si>
  <si>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</si>
  <si>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</si>
  <si>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</si>
  <si>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</si>
  <si>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</si>
  <si>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</si>
  <si>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</si>
  <si>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</si>
  <si>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</si>
  <si>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</si>
  <si>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</si>
  <si>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</si>
  <si>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</si>
  <si>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</si>
  <si>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</si>
  <si>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</si>
  <si>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</si>
  <si>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</si>
  <si>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</si>
  <si>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</si>
  <si>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</si>
  <si>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</si>
  <si>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</si>
  <si>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</si>
  <si>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</si>
  <si>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</si>
  <si>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</si>
  <si>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</si>
  <si>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</si>
  <si>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</si>
  <si>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</si>
  <si>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</si>
  <si>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</si>
  <si>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</si>
  <si>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</si>
  <si>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</si>
  <si>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</si>
  <si>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</si>
  <si>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</si>
  <si>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</si>
  <si>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</si>
  <si>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</si>
  <si>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</si>
  <si>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</si>
  <si>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</si>
  <si>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</si>
  <si>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</si>
  <si>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</si>
  <si>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</si>
  <si>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</si>
  <si>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</si>
  <si>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</si>
  <si>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</si>
  <si>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</si>
  <si>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</si>
  <si>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</si>
  <si>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</si>
  <si>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</si>
  <si>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</si>
  <si>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</si>
  <si>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</si>
  <si>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</si>
  <si>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</si>
  <si>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</si>
  <si>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</si>
  <si>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</si>
  <si>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</si>
  <si>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</si>
  <si>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</si>
  <si>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</si>
  <si>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</si>
  <si>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</si>
  <si>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</si>
  <si>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</si>
  <si>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</si>
  <si>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</si>
  <si>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</si>
  <si>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</si>
  <si>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</si>
  <si>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</si>
  <si>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</si>
  <si>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</si>
  <si>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</si>
  <si>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</si>
  <si>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</si>
  <si>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</si>
  <si>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</si>
  <si>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</si>
  <si>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</si>
  <si>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</si>
  <si>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</si>
  <si>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</si>
  <si>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</si>
  <si>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</si>
  <si>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</si>
  <si>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</si>
  <si>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</si>
  <si>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</si>
  <si>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</si>
  <si>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</si>
  <si>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</si>
  <si>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</si>
  <si>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</si>
  <si>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</si>
  <si>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</si>
  <si>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</si>
  <si>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</si>
  <si>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</si>
  <si>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</si>
  <si>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</si>
  <si>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</si>
  <si>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</si>
  <si>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</si>
  <si>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</si>
  <si>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</si>
  <si>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</si>
  <si>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</si>
  <si>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</si>
  <si>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</si>
  <si>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</si>
  <si>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</si>
  <si>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</si>
  <si>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</si>
  <si>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</si>
  <si>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</si>
  <si>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</si>
  <si>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</si>
  <si>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</si>
  <si>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</si>
  <si>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</si>
  <si>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</si>
  <si>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</si>
  <si>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</si>
  <si>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</si>
  <si>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</si>
  <si>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</si>
  <si>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</si>
  <si>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</si>
  <si>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</si>
  <si>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</si>
  <si>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</si>
  <si>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</si>
  <si>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</si>
  <si>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</si>
  <si>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</si>
  <si>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</si>
  <si>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</si>
  <si>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</si>
  <si>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</si>
  <si>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</si>
  <si>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</si>
  <si>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</si>
  <si>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</si>
  <si>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</si>
  <si>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</si>
  <si>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</si>
  <si>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</si>
  <si>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</si>
  <si>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</si>
  <si>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</si>
  <si>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</si>
  <si>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</si>
  <si>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</si>
  <si>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</si>
  <si>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</si>
  <si>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</si>
  <si>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</si>
  <si>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</si>
  <si>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</si>
  <si>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</si>
  <si>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</si>
  <si>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</si>
  <si>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</si>
  <si>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</si>
  <si>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</si>
  <si>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</si>
  <si>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</si>
  <si>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</si>
  <si>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</si>
  <si>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</si>
  <si>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</si>
  <si>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</si>
  <si>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</si>
  <si>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</si>
  <si>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</si>
  <si>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</si>
  <si>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</si>
  <si>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</si>
  <si>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</si>
  <si>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</si>
  <si>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</si>
  <si>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</si>
  <si>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</si>
  <si>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</si>
  <si>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</si>
  <si>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</si>
  <si>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</si>
  <si>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</si>
  <si>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</si>
  <si>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</si>
  <si>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</si>
  <si>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</si>
  <si>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</si>
  <si>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</si>
  <si>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</si>
  <si>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</si>
  <si>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</si>
  <si>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</si>
  <si>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</si>
  <si>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</si>
  <si>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</si>
  <si>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</si>
  <si>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</si>
  <si>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</si>
  <si>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</si>
  <si>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</si>
  <si>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</si>
  <si>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</si>
  <si>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</si>
  <si>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</si>
  <si>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</si>
  <si>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</si>
  <si>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</si>
  <si>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</si>
  <si>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</si>
  <si>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</si>
  <si>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</si>
  <si>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</si>
  <si>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</si>
  <si>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</si>
  <si>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</si>
  <si>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</si>
  <si>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</si>
  <si>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</si>
  <si>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</si>
  <si>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</si>
  <si>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</si>
  <si>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</si>
  <si>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</si>
  <si>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</si>
  <si>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</si>
  <si>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</si>
  <si>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</si>
  <si>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</si>
  <si>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</si>
  <si>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</si>
  <si>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</si>
  <si>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</si>
  <si>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</si>
  <si>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</si>
  <si>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</si>
  <si>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</si>
  <si>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</si>
  <si>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</si>
  <si>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</si>
  <si>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</si>
  <si>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</si>
  <si>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</si>
  <si>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</si>
  <si>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</si>
  <si>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</si>
  <si>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</si>
  <si>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</si>
  <si>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</si>
  <si>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</si>
  <si>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</si>
  <si>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</si>
  <si>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</si>
  <si>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</si>
  <si>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</si>
  <si>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</si>
  <si>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</si>
  <si>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</si>
  <si>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</si>
  <si>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</si>
  <si>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</si>
  <si>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</si>
  <si>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</si>
  <si>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</si>
  <si>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</si>
  <si>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</si>
  <si>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</si>
  <si>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</si>
  <si>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</si>
  <si>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</si>
  <si>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</si>
  <si>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</si>
  <si>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</si>
  <si>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</si>
  <si>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</si>
  <si>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</si>
  <si>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</si>
  <si>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</si>
  <si>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</si>
  <si>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</si>
  <si>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</si>
  <si>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</si>
  <si>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</si>
  <si>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</si>
  <si>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</si>
  <si>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</si>
  <si>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</si>
  <si>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</si>
  <si>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</si>
  <si>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</si>
  <si>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</si>
  <si>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</si>
  <si>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</si>
  <si>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</si>
  <si>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</si>
  <si>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</si>
  <si>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</si>
  <si>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</si>
  <si>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</si>
  <si>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</si>
  <si>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</si>
  <si>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</si>
  <si>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</si>
  <si>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</si>
  <si>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</si>
  <si>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</si>
  <si>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</si>
  <si>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</si>
  <si>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</si>
  <si>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</si>
  <si>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</si>
  <si>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</si>
  <si>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</si>
  <si>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</si>
  <si>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</si>
  <si>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</si>
  <si>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</si>
  <si>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</si>
  <si>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</si>
  <si>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</si>
  <si>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</si>
  <si>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</si>
  <si>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</si>
  <si>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</si>
  <si>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</si>
  <si>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</si>
  <si>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</si>
  <si>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</si>
  <si>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</si>
  <si>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</si>
  <si>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</si>
  <si>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</si>
  <si>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</si>
  <si>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</si>
  <si>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</si>
  <si>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</si>
  <si>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</si>
  <si>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</si>
  <si>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</si>
  <si>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</si>
  <si>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</si>
  <si>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</si>
  <si>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</si>
  <si>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</si>
  <si>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</si>
  <si>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</si>
  <si>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</si>
  <si>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</si>
  <si>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</si>
  <si>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</si>
  <si>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</si>
  <si>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</si>
  <si>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</si>
  <si>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</si>
  <si>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</si>
  <si>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</si>
  <si>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</si>
  <si>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</si>
  <si>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</si>
  <si>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</si>
  <si>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</si>
  <si>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</si>
  <si>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</si>
  <si>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</si>
  <si>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</si>
  <si>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</si>
  <si>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</si>
  <si>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</si>
  <si>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</si>
  <si>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</si>
  <si>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</si>
  <si>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</si>
  <si>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</si>
  <si>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</si>
  <si>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</si>
  <si>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</si>
  <si>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</si>
  <si>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</si>
  <si>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</si>
  <si>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</si>
  <si>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</si>
  <si>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</si>
  <si>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</si>
  <si>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</si>
  <si>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</si>
  <si>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</si>
  <si>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</si>
  <si>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</si>
  <si>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</si>
  <si>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</si>
  <si>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</si>
  <si>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</si>
  <si>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</si>
  <si>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</si>
  <si>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</si>
  <si>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</si>
  <si>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</si>
  <si>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</si>
  <si>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</si>
  <si>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</si>
  <si>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</si>
  <si>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</si>
  <si>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</si>
  <si>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</si>
  <si>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</si>
  <si>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</si>
  <si>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</si>
  <si>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</si>
  <si>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</si>
  <si>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</si>
  <si>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</si>
  <si>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</si>
  <si>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</si>
  <si>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</si>
  <si>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</si>
  <si>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</si>
  <si>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</si>
  <si>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</si>
  <si>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</si>
  <si>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</si>
  <si>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</si>
  <si>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</si>
  <si>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</si>
  <si>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</si>
  <si>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</si>
  <si>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</si>
  <si>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</si>
  <si>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</si>
  <si>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</si>
  <si>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</si>
  <si>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</si>
  <si>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</si>
  <si>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</si>
  <si>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</si>
  <si>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</si>
  <si>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</si>
  <si>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</si>
  <si>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</si>
  <si>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</si>
  <si>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</si>
  <si>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</si>
  <si>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</si>
  <si>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</si>
  <si>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</si>
  <si>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</si>
  <si>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</si>
  <si>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</si>
  <si>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</si>
  <si>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</si>
  <si>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</si>
  <si>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</si>
  <si>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</si>
  <si>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</si>
  <si>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</si>
  <si>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</si>
  <si>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</si>
  <si>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</si>
  <si>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</si>
  <si>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</si>
  <si>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</si>
  <si>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</si>
  <si>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</si>
  <si>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</si>
  <si>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</si>
  <si>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</si>
  <si>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</si>
  <si>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</si>
  <si>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</si>
  <si>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</si>
  <si>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</si>
  <si>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</si>
  <si>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</si>
  <si>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</si>
  <si>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</si>
  <si>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</si>
  <si>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</si>
  <si>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</si>
  <si>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</si>
  <si>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</si>
  <si>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</si>
  <si>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</si>
  <si>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</si>
  <si>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</si>
  <si>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</si>
  <si>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</si>
  <si>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</si>
  <si>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</si>
  <si>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</si>
  <si>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</si>
  <si>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</si>
  <si>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</si>
  <si>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</si>
  <si>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</si>
  <si>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</si>
  <si>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</si>
  <si>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</si>
  <si>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</si>
  <si>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</si>
  <si>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</si>
  <si>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</si>
  <si>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</si>
  <si>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</si>
  <si>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</si>
  <si>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</si>
  <si>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</si>
  <si>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</si>
  <si>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</si>
  <si>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</si>
  <si>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</si>
  <si>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</si>
  <si>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</si>
  <si>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</si>
  <si>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</si>
  <si>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</si>
  <si>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</si>
  <si>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</si>
  <si>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</si>
  <si>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</si>
  <si>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</si>
  <si>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</si>
  <si>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</si>
  <si>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</si>
  <si>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</si>
  <si>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</si>
  <si>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</si>
  <si>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</si>
  <si>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</si>
  <si>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</si>
  <si>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</si>
  <si>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</si>
  <si>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</si>
  <si>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</si>
  <si>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</si>
  <si>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</si>
  <si>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</si>
  <si>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</si>
  <si>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</si>
  <si>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</si>
  <si>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</si>
  <si>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</si>
  <si>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</si>
  <si>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</si>
  <si>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</si>
  <si>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</si>
  <si>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</si>
  <si>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</si>
  <si>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</si>
  <si>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</si>
  <si>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</si>
  <si>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</si>
  <si>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</si>
  <si>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</si>
  <si>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</si>
  <si>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</si>
  <si>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</si>
  <si>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</si>
  <si>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</si>
  <si>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</si>
  <si>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</si>
  <si>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</si>
  <si>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</si>
  <si>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</si>
  <si>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</si>
  <si>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</si>
  <si>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</si>
  <si>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</si>
  <si>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</si>
  <si>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</si>
  <si>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</si>
  <si>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</si>
  <si>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</si>
  <si>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</si>
  <si>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</si>
  <si>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</si>
  <si>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</si>
  <si>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</si>
  <si>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</si>
  <si>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</si>
  <si>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</si>
  <si>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</si>
  <si>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</si>
  <si>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</si>
  <si>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</si>
  <si>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</si>
  <si>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</si>
  <si>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</si>
  <si>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</si>
  <si>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</si>
  <si>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</si>
  <si>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</si>
  <si>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</si>
  <si>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</si>
  <si>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</si>
  <si>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</si>
  <si>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</si>
  <si>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</si>
  <si>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</si>
  <si>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</si>
  <si>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</si>
  <si>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</si>
  <si>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</si>
  <si>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</si>
  <si>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</si>
  <si>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</si>
  <si>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</si>
  <si>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</si>
  <si>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</si>
  <si>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</si>
  <si>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</si>
  <si>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</si>
  <si>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</si>
  <si>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</si>
  <si>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</si>
  <si>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</si>
  <si>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</si>
  <si>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</si>
  <si>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</si>
  <si>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</si>
  <si>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</si>
  <si>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</si>
  <si>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</si>
  <si>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</si>
  <si>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</si>
  <si>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</si>
  <si>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</si>
  <si>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</si>
  <si>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</si>
  <si>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</si>
  <si>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</si>
  <si>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</si>
  <si>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</si>
  <si>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</si>
  <si>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</si>
  <si>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</si>
  <si>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</si>
  <si>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</si>
  <si>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</si>
  <si>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</si>
  <si>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</si>
  <si>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</si>
  <si>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</si>
  <si>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</si>
  <si>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</si>
  <si>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</si>
  <si>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</si>
  <si>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</si>
  <si>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</si>
  <si>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</si>
  <si>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</si>
  <si>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</si>
  <si>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</si>
  <si>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</si>
  <si>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</si>
  <si>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</si>
  <si>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</si>
  <si>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</si>
  <si>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</si>
  <si>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</si>
  <si>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</si>
  <si>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</si>
  <si>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</si>
  <si>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</si>
  <si>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</si>
  <si>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</si>
  <si>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</si>
  <si>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</si>
  <si>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</si>
  <si>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</si>
  <si>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</si>
  <si>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</si>
  <si>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</si>
  <si>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</si>
  <si>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</si>
  <si>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</si>
  <si>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</si>
  <si>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</si>
  <si>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</si>
  <si>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</si>
  <si>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</si>
  <si>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</si>
  <si>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</si>
  <si>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</si>
  <si>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</si>
  <si>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</si>
  <si>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</si>
  <si>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</si>
  <si>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</si>
  <si>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</si>
  <si>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</si>
  <si>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</si>
  <si>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</si>
  <si>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</si>
  <si>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</si>
  <si>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</si>
  <si>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</si>
  <si>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</si>
  <si>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</si>
  <si>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</si>
  <si>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</si>
  <si>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</si>
  <si>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</si>
  <si>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</si>
  <si>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</si>
  <si>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</si>
  <si>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</si>
  <si>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</si>
  <si>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</si>
  <si>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</si>
  <si>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</si>
  <si>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</si>
  <si>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</si>
  <si>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</si>
  <si>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</si>
  <si>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</si>
  <si>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</si>
  <si>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</si>
  <si>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</si>
  <si>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</si>
  <si>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</si>
  <si>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</si>
  <si>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</si>
  <si>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</si>
  <si>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</si>
  <si>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</si>
  <si>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</si>
  <si>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</si>
  <si>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</si>
  <si>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</si>
  <si>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</si>
  <si>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</si>
  <si>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</si>
  <si>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</si>
  <si>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</si>
  <si>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</si>
  <si>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</si>
  <si>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</si>
  <si>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</si>
  <si>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</si>
  <si>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</si>
  <si>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</si>
  <si>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</si>
  <si>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</si>
  <si>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</si>
  <si>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</si>
  <si>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</si>
  <si>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</si>
  <si>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</si>
  <si>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</si>
  <si>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</si>
  <si>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</si>
  <si>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</si>
  <si>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</si>
  <si>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</si>
  <si>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</si>
  <si>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</si>
  <si>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</si>
  <si>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</si>
  <si>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</si>
  <si>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</si>
  <si>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</si>
  <si>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</si>
  <si>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</si>
  <si>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</si>
  <si>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</si>
  <si>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</si>
  <si>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</si>
  <si>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</si>
  <si>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</si>
  <si>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</si>
  <si>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</si>
  <si>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</si>
  <si>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</si>
  <si>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</si>
  <si>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</si>
  <si>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</si>
  <si>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</si>
  <si>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</si>
  <si>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</si>
  <si>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</si>
  <si>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</si>
  <si>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</si>
  <si>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</si>
  <si>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</si>
  <si>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</si>
  <si>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</si>
  <si>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</si>
  <si>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</si>
  <si>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</si>
  <si>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</si>
  <si>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</si>
  <si>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</si>
  <si>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</si>
  <si>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</si>
  <si>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</si>
  <si>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</si>
  <si>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</si>
  <si>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</si>
  <si>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</si>
  <si>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</si>
  <si>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</si>
  <si>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</si>
  <si>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</si>
  <si>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</si>
  <si>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</si>
  <si>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</si>
  <si>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</si>
  <si>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</si>
  <si>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</si>
  <si>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</si>
  <si>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</si>
  <si>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</si>
  <si>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</si>
  <si>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</si>
  <si>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</si>
  <si>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</si>
  <si>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</si>
  <si>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</si>
  <si>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</si>
  <si>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</si>
  <si>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</si>
  <si>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</si>
  <si>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</si>
  <si>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</si>
  <si>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</si>
  <si>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</si>
  <si>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</si>
  <si>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</si>
  <si>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</si>
  <si>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</si>
  <si>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</si>
  <si>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</si>
  <si>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</si>
  <si>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</si>
  <si>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</si>
  <si>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</si>
  <si>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</si>
  <si>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</si>
  <si>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</si>
  <si>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</si>
  <si>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</si>
  <si>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</si>
  <si>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</si>
  <si>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</si>
  <si>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</si>
  <si>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</si>
  <si>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</si>
  <si>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</si>
  <si>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</si>
  <si>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</si>
  <si>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</si>
  <si>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</si>
  <si>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</si>
  <si>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</si>
  <si>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</si>
  <si>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</si>
  <si>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</si>
  <si>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</si>
  <si>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</si>
  <si>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</si>
  <si>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</si>
  <si>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</si>
  <si>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</si>
  <si>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</si>
  <si>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</si>
  <si>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</si>
  <si>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</si>
  <si>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</si>
  <si>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</si>
  <si>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</si>
  <si>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</si>
  <si>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</si>
  <si>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</si>
  <si>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</si>
  <si>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</si>
  <si>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</si>
  <si>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</si>
  <si>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</si>
  <si>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</si>
  <si>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</si>
  <si>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</si>
  <si>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</si>
  <si>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</si>
  <si>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</si>
  <si>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</si>
  <si>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</si>
  <si>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</si>
  <si>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</si>
  <si>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</si>
  <si>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</si>
  <si>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</si>
  <si>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</si>
  <si>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</si>
  <si>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</si>
  <si>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</si>
  <si>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</si>
  <si>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</si>
  <si>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</si>
  <si>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</si>
  <si>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</si>
  <si>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</si>
  <si>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</si>
  <si>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</si>
  <si>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</si>
  <si>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</si>
  <si>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</si>
  <si>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</si>
  <si>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</si>
  <si>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</si>
  <si>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</si>
  <si>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</si>
  <si>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</si>
  <si>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</si>
  <si>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</si>
  <si>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</si>
  <si>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</si>
  <si>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</si>
  <si>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</si>
  <si>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</si>
  <si>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</si>
  <si>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</si>
  <si>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</si>
  <si>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</si>
  <si>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</si>
  <si>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</si>
  <si>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</si>
  <si>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</si>
  <si>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</si>
  <si>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</si>
  <si>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</si>
  <si>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</si>
  <si>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</si>
  <si>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</si>
  <si>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</si>
  <si>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</si>
  <si>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</si>
  <si>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</si>
  <si>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</si>
  <si>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</si>
  <si>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</si>
  <si>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</si>
  <si>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</si>
  <si>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</si>
  <si>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</si>
  <si>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</si>
  <si>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</si>
  <si>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</si>
  <si>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</si>
  <si>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</si>
  <si>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</si>
  <si>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</si>
  <si>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</si>
  <si>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</si>
  <si>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</si>
  <si>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</si>
  <si>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</si>
  <si>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</si>
  <si>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</si>
  <si>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</si>
  <si>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</si>
  <si>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</si>
  <si>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</si>
  <si>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</si>
  <si>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</si>
  <si>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</si>
  <si>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</si>
  <si>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</si>
  <si>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</si>
  <si>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</si>
  <si>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</si>
  <si>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</si>
  <si>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</si>
  <si>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</si>
  <si>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</si>
  <si>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</si>
  <si>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</si>
  <si>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</si>
  <si>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</si>
  <si>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</si>
  <si>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</si>
  <si>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</si>
  <si>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</si>
  <si>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</si>
  <si>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</si>
  <si>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</si>
  <si>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</si>
  <si>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</si>
  <si>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</si>
  <si>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</si>
  <si>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</si>
  <si>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</si>
  <si>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</si>
  <si>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</si>
  <si>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</si>
  <si>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</si>
  <si>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</si>
  <si>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</si>
  <si>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</si>
  <si>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</si>
  <si>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</si>
  <si>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</si>
  <si>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</si>
  <si>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</si>
  <si>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</si>
  <si>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</si>
  <si>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</si>
  <si>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</si>
  <si>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</si>
  <si>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</si>
  <si>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</si>
  <si>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</si>
  <si>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</si>
  <si>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</si>
  <si>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</si>
  <si>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</si>
  <si>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</si>
  <si>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</si>
  <si>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</si>
  <si>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</si>
  <si>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</si>
  <si>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</si>
  <si>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</si>
  <si>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</si>
  <si>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</si>
  <si>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</si>
  <si>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</si>
  <si>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</si>
  <si>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</si>
  <si>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</si>
  <si>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</si>
  <si>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</si>
  <si>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</si>
  <si>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</si>
  <si>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</si>
  <si>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</si>
  <si>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</si>
  <si>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</si>
  <si>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</si>
  <si>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</si>
  <si>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</si>
  <si>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</si>
  <si>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</si>
  <si>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</si>
  <si>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</si>
  <si>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</si>
  <si>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</si>
  <si>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</si>
  <si>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</si>
  <si>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</si>
  <si>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</si>
  <si>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</si>
  <si>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</si>
  <si>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</si>
  <si>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</si>
  <si>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</si>
  <si>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</si>
  <si>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</si>
  <si>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</si>
  <si>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</si>
  <si>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</si>
  <si>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</si>
  <si>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</si>
  <si>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</si>
  <si>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</si>
  <si>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</si>
  <si>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</si>
  <si>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</si>
  <si>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</si>
  <si>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</si>
  <si>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</si>
  <si>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</si>
  <si>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</si>
  <si>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</si>
  <si>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</si>
  <si>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</si>
  <si>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</si>
  <si>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</si>
  <si>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</si>
  <si>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</si>
  <si>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</si>
  <si>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</si>
  <si>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</si>
  <si>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</si>
  <si>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</si>
  <si>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</si>
  <si>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</si>
  <si>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</si>
  <si>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</si>
  <si>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</si>
  <si>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</si>
  <si>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</si>
  <si>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</si>
  <si>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</si>
  <si>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</si>
  <si>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</si>
  <si>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</si>
  <si>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</si>
  <si>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</si>
  <si>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</si>
  <si>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</si>
  <si>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</si>
  <si>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</si>
  <si>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</si>
  <si>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</si>
  <si>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</si>
  <si>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</si>
  <si>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</si>
  <si>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</si>
  <si>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</si>
  <si>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</si>
  <si>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</si>
  <si>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</si>
  <si>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</si>
  <si>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</si>
  <si>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</si>
  <si>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</si>
  <si>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</si>
  <si>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</si>
  <si>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</si>
  <si>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</si>
  <si>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</si>
  <si>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</si>
  <si>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</si>
  <si>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</si>
  <si>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</si>
  <si>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</si>
  <si>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</si>
  <si>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</si>
  <si>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</si>
  <si>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</si>
  <si>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</si>
  <si>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</si>
  <si>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</si>
  <si>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</si>
  <si>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</si>
  <si>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</si>
  <si>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</si>
  <si>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</si>
  <si>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</si>
  <si>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</si>
  <si>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</si>
  <si>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</si>
  <si>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</si>
  <si>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</si>
  <si>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</si>
  <si>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</si>
  <si>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</si>
  <si>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</si>
  <si>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</si>
  <si>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</si>
  <si>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</si>
  <si>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</si>
  <si>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</si>
  <si>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</si>
  <si>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</si>
  <si>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</si>
  <si>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</si>
  <si>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</si>
  <si>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</si>
  <si>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</si>
  <si>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</si>
  <si>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</si>
  <si>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</si>
  <si>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</si>
  <si>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</si>
  <si>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</si>
  <si>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</si>
  <si>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</si>
  <si>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</si>
  <si>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</si>
  <si>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</si>
  <si>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</si>
  <si>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</si>
  <si>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</si>
  <si>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</si>
  <si>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</si>
  <si>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</si>
  <si>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</si>
  <si>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</si>
  <si>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</si>
  <si>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</si>
  <si>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</si>
  <si>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</si>
  <si>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</si>
  <si>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</si>
  <si>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</si>
  <si>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</si>
  <si>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</si>
  <si>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</si>
  <si>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</si>
  <si>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</si>
  <si>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</si>
  <si>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</si>
  <si>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</si>
  <si>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</si>
  <si>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</si>
  <si>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</si>
  <si>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</si>
  <si>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</si>
  <si>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</si>
  <si>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</si>
  <si>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</si>
  <si>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</si>
  <si>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</si>
  <si>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</si>
  <si>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</si>
  <si>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</si>
  <si>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</si>
  <si>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</si>
  <si>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</si>
  <si>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</si>
  <si>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</si>
  <si>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</si>
  <si>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</si>
  <si>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</si>
  <si>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</si>
  <si>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</si>
  <si>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</si>
  <si>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</si>
  <si>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</si>
  <si>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</si>
  <si>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</si>
  <si>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</si>
  <si>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</si>
  <si>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</si>
  <si>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</si>
  <si>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</si>
  <si>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</si>
  <si>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</si>
  <si>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</si>
  <si>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</si>
  <si>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</si>
  <si>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</si>
  <si>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</si>
  <si>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</si>
  <si>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</si>
  <si>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</si>
  <si>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</si>
  <si>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</si>
  <si>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</si>
  <si>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</si>
  <si>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</si>
  <si>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</si>
  <si>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</si>
  <si>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</si>
  <si>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</si>
  <si>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</si>
  <si>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</si>
  <si>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</si>
  <si>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</si>
  <si>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</si>
  <si>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</si>
  <si>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</si>
  <si>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</si>
  <si>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</si>
  <si>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</si>
  <si>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</si>
  <si>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</si>
  <si>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</si>
  <si>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</si>
  <si>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</si>
  <si>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</si>
  <si>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</si>
  <si>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</si>
  <si>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</si>
  <si>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</si>
  <si>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</si>
  <si>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</si>
  <si>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</si>
  <si>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</si>
  <si>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</si>
  <si>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</si>
  <si>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</si>
  <si>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</si>
  <si>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</si>
  <si>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</si>
  <si>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</si>
  <si>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</si>
  <si>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</si>
  <si>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</si>
  <si>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</si>
  <si>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</si>
  <si>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</si>
  <si>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</si>
  <si>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</si>
  <si>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</si>
  <si>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</si>
  <si>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</si>
  <si>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</si>
  <si>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</si>
  <si>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</si>
  <si>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</si>
  <si>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</si>
  <si>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</si>
  <si>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</si>
  <si>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</si>
  <si>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</si>
  <si>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</si>
  <si>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</si>
  <si>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</si>
  <si>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</si>
  <si>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</si>
  <si>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</si>
  <si>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</si>
  <si>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</si>
  <si>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</si>
  <si>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</si>
  <si>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</si>
  <si>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</si>
  <si>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</si>
  <si>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</si>
  <si>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</si>
  <si>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</si>
  <si>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</si>
  <si>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</si>
  <si>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</si>
  <si>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</si>
  <si>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</si>
  <si>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</si>
  <si>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</si>
  <si>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</si>
  <si>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</si>
  <si>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</si>
  <si>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</si>
  <si>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</si>
  <si>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</si>
  <si>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</si>
  <si>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</si>
  <si>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</si>
  <si>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</si>
  <si>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</si>
  <si>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</si>
  <si>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</si>
  <si>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</si>
  <si>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</si>
  <si>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</si>
  <si>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</si>
  <si>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</si>
  <si>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</si>
  <si>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</si>
  <si>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</si>
  <si>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</si>
  <si>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</si>
  <si>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</si>
  <si>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</si>
  <si>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</si>
  <si>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</si>
  <si>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</si>
  <si>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</si>
  <si>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</si>
  <si>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</si>
  <si>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</si>
  <si>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</si>
  <si>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</si>
  <si>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</si>
  <si>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</si>
  <si>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</si>
  <si>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</si>
  <si>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</si>
  <si>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</si>
  <si>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</si>
  <si>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</si>
  <si>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</si>
  <si>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</si>
  <si>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</si>
  <si>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</si>
  <si>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</si>
  <si>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</si>
  <si>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</si>
  <si>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</si>
  <si>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</si>
  <si>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</si>
  <si>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</si>
  <si>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</si>
  <si>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</si>
  <si>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</si>
  <si>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</si>
  <si>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</si>
  <si>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</si>
  <si>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</si>
  <si>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</si>
  <si>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</si>
  <si>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</si>
  <si>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</si>
  <si>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</si>
  <si>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</si>
  <si>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</si>
  <si>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</si>
  <si>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</si>
  <si>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</si>
  <si>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</si>
  <si>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</si>
  <si>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</si>
  <si>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</si>
  <si>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</si>
  <si>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</si>
  <si>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</si>
  <si>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</si>
  <si>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</si>
  <si>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</si>
  <si>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</si>
  <si>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</si>
  <si>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</si>
  <si>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</si>
  <si>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</si>
  <si>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</si>
  <si>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</si>
  <si>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</si>
  <si>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</si>
  <si>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</si>
  <si>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</si>
  <si>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</si>
  <si>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</si>
  <si>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</si>
  <si>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</si>
  <si>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</si>
  <si>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</si>
  <si>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</si>
  <si>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</si>
  <si>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</si>
  <si>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</si>
  <si>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</si>
  <si>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</si>
  <si>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</si>
  <si>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</si>
  <si>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</si>
  <si>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</si>
  <si>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</si>
  <si>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</si>
  <si>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</si>
  <si>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</si>
  <si>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</si>
  <si>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</si>
  <si>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</si>
  <si>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</si>
  <si>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</si>
  <si>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</si>
  <si>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</si>
  <si>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</si>
  <si>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</si>
  <si>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</si>
  <si>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</si>
  <si>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</si>
  <si>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</si>
  <si>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</si>
  <si>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</si>
  <si>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</si>
  <si>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</si>
  <si>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</si>
  <si>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</si>
  <si>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</si>
  <si>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</si>
  <si>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</si>
  <si>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</si>
  <si>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</si>
  <si>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</si>
  <si>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</si>
  <si>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</si>
  <si>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</si>
  <si>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</si>
  <si>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</si>
  <si>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</si>
  <si>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</si>
  <si>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</si>
  <si>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</si>
  <si>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</si>
  <si>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</si>
  <si>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</si>
  <si>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</si>
  <si>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</si>
  <si>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</si>
  <si>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</si>
  <si>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</si>
  <si>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</si>
  <si>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</si>
  <si>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</si>
  <si>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</si>
  <si>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</si>
  <si>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</si>
  <si>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</si>
  <si>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</si>
  <si>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</si>
  <si>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</si>
  <si>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</si>
  <si>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</si>
  <si>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</si>
  <si>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</si>
  <si>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</si>
  <si>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</si>
  <si>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</si>
  <si>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</si>
  <si>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</si>
  <si>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</si>
  <si>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</si>
  <si>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</si>
  <si>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</si>
  <si>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</si>
  <si>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</si>
  <si>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</si>
  <si>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</si>
  <si>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</si>
  <si>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</si>
  <si>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</si>
  <si>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</si>
  <si>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</si>
  <si>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</si>
  <si>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</si>
  <si>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</si>
  <si>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</si>
  <si>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</si>
  <si>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</si>
  <si>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</si>
  <si>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</si>
  <si>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</si>
  <si>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</si>
  <si>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</si>
  <si>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</si>
  <si>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</si>
  <si>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</si>
  <si>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</si>
  <si>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</si>
  <si>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</si>
  <si>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</si>
  <si>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</si>
  <si>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</si>
  <si>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</si>
  <si>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</si>
  <si>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</si>
  <si>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</si>
  <si>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</si>
  <si>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</si>
  <si>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</si>
  <si>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</si>
  <si>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</si>
  <si>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</si>
  <si>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</si>
  <si>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</si>
  <si>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</si>
  <si>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</si>
  <si>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</si>
  <si>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</si>
  <si>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</si>
  <si>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</si>
  <si>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</si>
  <si>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</si>
  <si>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</si>
  <si>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</si>
  <si>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</si>
  <si>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</si>
  <si>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</si>
  <si>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</si>
  <si>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</si>
  <si>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</si>
  <si>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</si>
  <si>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</si>
  <si>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</si>
  <si>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</si>
  <si>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</si>
  <si>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</si>
  <si>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</si>
  <si>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</si>
  <si>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</si>
  <si>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</si>
  <si>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</si>
  <si>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</si>
  <si>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</si>
  <si>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</si>
  <si>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</si>
  <si>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</si>
  <si>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</si>
  <si>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</si>
  <si>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</si>
  <si>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</si>
  <si>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</si>
  <si>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</si>
  <si>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</si>
  <si>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</si>
  <si>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</si>
  <si>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</si>
  <si>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</si>
  <si>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</si>
  <si>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</si>
  <si>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</si>
  <si>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</si>
  <si>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</si>
  <si>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</si>
  <si>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</si>
  <si>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</si>
  <si>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</si>
  <si>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</si>
  <si>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</si>
  <si>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</si>
  <si>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</si>
  <si>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</si>
  <si>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</si>
  <si>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</si>
  <si>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</si>
  <si>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</si>
  <si>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</si>
  <si>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</si>
  <si>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</si>
  <si>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</si>
  <si>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</si>
  <si>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</si>
  <si>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</si>
  <si>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</si>
  <si>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</si>
  <si>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</si>
  <si>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</si>
  <si>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</si>
  <si>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</si>
  <si>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</si>
  <si>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</si>
  <si>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</si>
  <si>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</si>
  <si>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</si>
  <si>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</si>
  <si>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</si>
  <si>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</si>
  <si>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</si>
  <si>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</si>
  <si>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</si>
  <si>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</si>
  <si>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</si>
  <si>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</si>
  <si>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</si>
  <si>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</si>
  <si>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</si>
  <si>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</si>
  <si>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</si>
  <si>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</si>
  <si>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</si>
  <si>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</si>
  <si>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</si>
  <si>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</si>
  <si>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</si>
  <si>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</si>
  <si>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</si>
  <si>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</si>
  <si>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</si>
  <si>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</si>
  <si>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</si>
  <si>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</si>
  <si>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</si>
  <si>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</si>
  <si>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</si>
  <si>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</si>
  <si>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</si>
  <si>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</si>
  <si>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</si>
  <si>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</si>
  <si>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</si>
  <si>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</si>
  <si>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</si>
  <si>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</si>
  <si>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</si>
  <si>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</si>
  <si>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</si>
  <si>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</si>
  <si>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</si>
  <si>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</si>
  <si>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</si>
  <si>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</si>
  <si>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</si>
  <si>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</si>
  <si>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</si>
  <si>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</si>
  <si>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</si>
  <si>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</si>
  <si>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</si>
  <si>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</si>
  <si>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</si>
  <si>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</si>
  <si>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</si>
  <si>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</si>
  <si>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</si>
  <si>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</si>
  <si>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</si>
  <si>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</si>
  <si>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</si>
  <si>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</si>
  <si>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</si>
  <si>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</si>
  <si>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</si>
  <si>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</si>
  <si>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</si>
  <si>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</si>
  <si>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</si>
  <si>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</si>
  <si>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</si>
  <si>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</si>
  <si>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</si>
  <si>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</si>
  <si>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</si>
  <si>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</si>
  <si>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</si>
  <si>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</si>
  <si>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</si>
  <si>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</si>
  <si>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</si>
  <si>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</si>
  <si>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</si>
  <si>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</si>
  <si>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</si>
  <si>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</si>
  <si>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</si>
  <si>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</si>
  <si>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</si>
  <si>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</si>
  <si>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</si>
  <si>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</si>
  <si>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</si>
  <si>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</si>
  <si>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</si>
  <si>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</si>
  <si>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</si>
  <si>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</si>
  <si>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</si>
  <si>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</si>
  <si>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</si>
  <si>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</si>
  <si>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</si>
  <si>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</si>
  <si>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</si>
  <si>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</si>
  <si>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</si>
  <si>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</si>
  <si>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</si>
  <si>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</si>
  <si>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</si>
  <si>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</si>
  <si>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</si>
  <si>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</si>
  <si>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</si>
  <si>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</si>
  <si>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</si>
  <si>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</si>
  <si>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</si>
  <si>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</si>
  <si>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</si>
  <si>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</si>
  <si>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</si>
  <si>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</si>
  <si>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</si>
  <si>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</si>
  <si>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</si>
  <si>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</si>
  <si>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</si>
  <si>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</si>
  <si>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</si>
  <si>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</si>
  <si>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</si>
  <si>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</si>
  <si>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</si>
  <si>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</si>
  <si>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</si>
  <si>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</si>
  <si>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</si>
  <si>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</si>
  <si>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</si>
  <si>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</si>
  <si>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</si>
  <si>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</si>
  <si>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</si>
  <si>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</si>
  <si>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</si>
  <si>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</si>
  <si>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</si>
  <si>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</si>
  <si>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</si>
  <si>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</si>
  <si>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</si>
  <si>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</si>
  <si>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</si>
  <si>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</si>
  <si>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</si>
  <si>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</si>
  <si>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</si>
  <si>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</si>
  <si>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</si>
  <si>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</si>
  <si>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</si>
  <si>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</si>
  <si>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</si>
  <si>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</si>
  <si>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</si>
  <si>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</si>
  <si>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</si>
  <si>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</si>
  <si>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</si>
  <si>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</si>
  <si>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</si>
  <si>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</si>
  <si>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</si>
  <si>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</si>
  <si>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</si>
  <si>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</si>
  <si>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</si>
  <si>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</si>
  <si>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</si>
  <si>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</si>
  <si>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</si>
  <si>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</si>
  <si>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</si>
  <si>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</si>
  <si>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</si>
  <si>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</si>
  <si>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</si>
  <si>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</si>
  <si>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</si>
  <si>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</si>
  <si>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</si>
  <si>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</si>
  <si>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</si>
  <si>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</si>
  <si>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</si>
  <si>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</si>
  <si>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</si>
  <si>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</si>
  <si>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</si>
  <si>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</si>
  <si>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</si>
  <si>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</si>
  <si>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</si>
  <si>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</si>
  <si>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</si>
  <si>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</si>
  <si>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</si>
  <si>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</si>
  <si>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</si>
  <si>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</si>
  <si>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</si>
  <si>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</si>
  <si>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</si>
  <si>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</si>
  <si>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</si>
  <si>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</si>
  <si>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</si>
  <si>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</si>
  <si>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</si>
  <si>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</si>
  <si>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</si>
  <si>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</si>
  <si>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</si>
  <si>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</si>
  <si>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</si>
  <si>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</si>
  <si>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</si>
  <si>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</si>
  <si>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</si>
  <si>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</si>
  <si>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</si>
  <si>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</si>
  <si>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</si>
  <si>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</si>
  <si>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</si>
  <si>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</si>
  <si>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</si>
  <si>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</si>
  <si>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</si>
  <si>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</si>
  <si>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</si>
  <si>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</si>
  <si>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</si>
  <si>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</si>
  <si>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</si>
  <si>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</si>
  <si>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</si>
  <si>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</si>
  <si>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</si>
  <si>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</si>
  <si>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</si>
  <si>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</si>
  <si>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</si>
  <si>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</si>
  <si>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</si>
  <si>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</si>
  <si>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</si>
  <si>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</si>
  <si>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</si>
  <si>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</si>
  <si>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</si>
  <si>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</si>
  <si>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</si>
  <si>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</si>
  <si>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</si>
  <si>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</si>
  <si>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</si>
  <si>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</si>
  <si>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</si>
  <si>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</si>
  <si>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</si>
  <si>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</si>
  <si>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</si>
  <si>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</si>
  <si>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</si>
  <si>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</si>
  <si>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</si>
  <si>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</si>
  <si>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</si>
  <si>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</si>
  <si>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</si>
  <si>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</si>
  <si>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</si>
  <si>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</si>
  <si>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</si>
  <si>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</si>
  <si>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</si>
  <si>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</si>
  <si>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</si>
  <si>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</si>
  <si>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</si>
  <si>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</si>
  <si>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</si>
  <si>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</si>
  <si>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</si>
  <si>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</si>
  <si>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</si>
  <si>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</si>
  <si>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</si>
  <si>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</si>
  <si>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</si>
  <si>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</si>
  <si>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</si>
  <si>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</si>
  <si>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</si>
  <si>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</si>
  <si>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</si>
  <si>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</si>
  <si>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</si>
  <si>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</si>
  <si>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</si>
  <si>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</si>
  <si>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</si>
  <si>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</si>
  <si>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</si>
  <si>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</si>
  <si>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</si>
  <si>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</si>
  <si>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</si>
  <si>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</si>
  <si>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</si>
  <si>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</si>
  <si>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</si>
  <si>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</si>
  <si>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</si>
  <si>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</si>
  <si>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</si>
  <si>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</si>
  <si>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</si>
  <si>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</si>
  <si>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</si>
  <si>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</si>
  <si>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</si>
  <si>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</si>
  <si>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</si>
  <si>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</si>
  <si>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</si>
  <si>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</si>
  <si>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</si>
  <si>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</si>
  <si>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</si>
  <si>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</si>
  <si>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</si>
  <si>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</si>
  <si>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</si>
  <si>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</si>
  <si>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</si>
  <si>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</si>
  <si>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</si>
  <si>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</si>
  <si>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</si>
  <si>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</si>
  <si>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</si>
  <si>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</si>
  <si>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</si>
  <si>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</si>
  <si>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</si>
  <si>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</si>
  <si>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</si>
  <si>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</si>
  <si>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</si>
  <si>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</si>
  <si>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</si>
  <si>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</si>
  <si>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</si>
  <si>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</si>
  <si>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</si>
  <si>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</si>
  <si>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</si>
  <si>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</si>
  <si>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</si>
  <si>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</si>
  <si>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</si>
  <si>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</si>
  <si>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</si>
  <si>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</si>
  <si>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</si>
  <si>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</si>
  <si>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</si>
  <si>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</si>
  <si>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</si>
  <si>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</si>
  <si>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</si>
  <si>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</si>
  <si>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</si>
  <si>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</si>
  <si>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</si>
  <si>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</si>
  <si>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</si>
  <si>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</si>
  <si>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</si>
  <si>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</si>
  <si>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</si>
  <si>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</si>
  <si>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</si>
  <si>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</si>
  <si>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</si>
  <si>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</si>
  <si>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</si>
  <si>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</si>
  <si>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</si>
  <si>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</si>
  <si>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</si>
  <si>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</si>
  <si>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</si>
  <si>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</si>
  <si>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</si>
  <si>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</si>
  <si>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</si>
  <si>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</si>
  <si>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</si>
  <si>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</si>
  <si>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</si>
  <si>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</si>
  <si>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</si>
  <si>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</si>
  <si>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</si>
  <si>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</si>
  <si>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</si>
  <si>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</si>
  <si>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</si>
  <si>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</si>
  <si>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</si>
  <si>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</si>
  <si>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</si>
  <si>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</si>
  <si>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</si>
  <si>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</si>
  <si>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</si>
  <si>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</si>
  <si>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</si>
  <si>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</si>
  <si>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</si>
  <si>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</si>
  <si>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</si>
  <si>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</si>
  <si>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</si>
  <si>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</si>
  <si>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</si>
  <si>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</si>
  <si>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</si>
  <si>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</si>
  <si>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</si>
  <si>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</si>
  <si>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</si>
  <si>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</si>
  <si>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</si>
  <si>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</si>
  <si>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</si>
  <si>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</si>
  <si>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</si>
  <si>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</si>
  <si>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</si>
  <si>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</si>
  <si>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</si>
  <si>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</si>
  <si>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</si>
  <si>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</si>
  <si>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</si>
  <si>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</si>
  <si>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</si>
  <si>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</si>
  <si>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</si>
  <si>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</si>
  <si>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</si>
  <si>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</si>
  <si>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</si>
  <si>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</si>
  <si>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</si>
  <si>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</si>
  <si>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</si>
  <si>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</si>
  <si>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</si>
  <si>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</si>
  <si>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</si>
  <si>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</si>
  <si>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</si>
  <si>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</si>
  <si>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</si>
  <si>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</si>
  <si>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</si>
  <si>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</si>
  <si>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</si>
  <si>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</si>
  <si>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</si>
  <si>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</si>
  <si>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</si>
  <si>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</si>
  <si>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</si>
  <si>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</si>
  <si>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</si>
  <si>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</si>
  <si>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</si>
  <si>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</si>
  <si>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</si>
  <si>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</si>
  <si>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</si>
  <si>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</si>
  <si>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</si>
  <si>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</si>
  <si>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</si>
  <si>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</si>
  <si>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</si>
  <si>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</si>
  <si>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</si>
  <si>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</si>
  <si>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</si>
  <si>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</si>
  <si>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</si>
  <si>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</si>
  <si>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</si>
  <si>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</si>
  <si>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</si>
  <si>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</si>
  <si>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</si>
  <si>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</si>
  <si>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</si>
  <si>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</si>
  <si>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</si>
  <si>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</si>
  <si>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</si>
  <si>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</si>
  <si>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</si>
  <si>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</si>
  <si>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</si>
  <si>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</si>
  <si>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</si>
  <si>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</si>
  <si>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</si>
  <si>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</si>
  <si>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</si>
  <si>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</si>
  <si>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</si>
  <si>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</si>
  <si>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</si>
  <si>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</si>
  <si>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</si>
  <si>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</si>
  <si>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</si>
  <si>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</si>
  <si>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</si>
  <si>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</si>
  <si>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</si>
  <si>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</si>
  <si>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</si>
  <si>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</si>
  <si>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</si>
  <si>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</si>
  <si>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</si>
  <si>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</si>
  <si>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</si>
  <si>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</si>
  <si>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</si>
  <si>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</si>
  <si>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</si>
  <si>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</si>
  <si>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</si>
  <si>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</si>
  <si>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</si>
  <si>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</si>
  <si>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</si>
  <si>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</si>
  <si>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</si>
  <si>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</si>
  <si>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</si>
  <si>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</si>
  <si>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</si>
  <si>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</si>
  <si>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</si>
  <si>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</si>
  <si>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</si>
  <si>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</si>
  <si>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</si>
  <si>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</si>
  <si>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</si>
  <si>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</si>
  <si>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</si>
  <si>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</si>
  <si>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</si>
  <si>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</si>
  <si>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</si>
  <si>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</si>
  <si>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</si>
  <si>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</si>
  <si>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</si>
  <si>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</si>
  <si>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</si>
  <si>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</si>
  <si>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</si>
  <si>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</si>
  <si>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</si>
  <si>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</si>
  <si>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</si>
  <si>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</si>
  <si>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</si>
  <si>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</si>
  <si>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</si>
  <si>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</si>
  <si>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</si>
  <si>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</si>
  <si>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</si>
  <si>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</si>
  <si>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</si>
  <si>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</si>
  <si>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</si>
  <si>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</si>
  <si>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</si>
  <si>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</si>
  <si>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</si>
  <si>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</si>
  <si>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</si>
  <si>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</si>
  <si>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</si>
  <si>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</si>
  <si>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</si>
  <si>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</si>
  <si>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</si>
  <si>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</si>
  <si>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</si>
  <si>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</si>
  <si>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</si>
  <si>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</si>
  <si>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</si>
  <si>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</si>
  <si>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</si>
  <si>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</si>
  <si>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</si>
  <si>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</si>
  <si>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</si>
  <si>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</si>
  <si>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</si>
  <si>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</si>
  <si>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</si>
  <si>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</si>
  <si>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</si>
  <si>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</si>
  <si>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</si>
  <si>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</si>
  <si>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</si>
  <si>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</si>
  <si>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</si>
  <si>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</si>
  <si>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</si>
  <si>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</si>
  <si>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</si>
  <si>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</si>
  <si>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</si>
  <si>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</si>
  <si>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</si>
  <si>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</si>
  <si>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</si>
  <si>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</si>
  <si>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</si>
  <si>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</si>
  <si>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</si>
  <si>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</si>
  <si>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</si>
  <si>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</si>
  <si>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</si>
  <si>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</si>
  <si>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</si>
  <si>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</si>
  <si>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</si>
  <si>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</si>
  <si>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</si>
  <si>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</si>
  <si>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</si>
  <si>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</si>
  <si>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</si>
  <si>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</si>
  <si>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</si>
  <si>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</si>
  <si>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</si>
  <si>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</si>
  <si>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</si>
  <si>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</si>
  <si>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</si>
  <si>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</si>
  <si>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</si>
  <si>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</si>
  <si>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</si>
  <si>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</si>
  <si>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</si>
  <si>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</si>
  <si>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</si>
  <si>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</si>
  <si>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</si>
  <si>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</si>
  <si>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</si>
  <si>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</si>
  <si>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</si>
  <si>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</si>
  <si>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</si>
  <si>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</si>
  <si>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</si>
  <si>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</si>
  <si>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</si>
  <si>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</si>
  <si>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</si>
  <si>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</si>
  <si>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</si>
  <si>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</si>
  <si>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</si>
  <si>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</si>
  <si>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</si>
  <si>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</si>
  <si>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</si>
  <si>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</si>
  <si>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</si>
  <si>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</si>
  <si>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</si>
  <si>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</si>
  <si>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</si>
  <si>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</si>
  <si>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</si>
  <si>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</si>
  <si>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</si>
  <si>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</si>
  <si>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</si>
  <si>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</si>
  <si>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</si>
  <si>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</si>
  <si>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</si>
  <si>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</si>
  <si>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</si>
  <si>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</si>
  <si>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</si>
  <si>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</si>
  <si>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</si>
  <si>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</si>
  <si>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</si>
  <si>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</si>
  <si>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</si>
  <si>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</si>
  <si>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</si>
  <si>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</si>
  <si>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</si>
  <si>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</si>
  <si>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</si>
  <si>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</si>
  <si>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</si>
  <si>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</si>
  <si>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</si>
  <si>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</si>
  <si>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</si>
  <si>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</si>
  <si>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</si>
  <si>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</si>
  <si>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</si>
  <si>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</si>
  <si>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</si>
  <si>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</si>
  <si>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</si>
  <si>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</si>
  <si>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</si>
  <si>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</si>
  <si>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</si>
  <si>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</si>
  <si>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</si>
  <si>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</si>
  <si>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</si>
  <si>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</si>
  <si>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</si>
  <si>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</si>
  <si>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</si>
  <si>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</si>
  <si>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</si>
  <si>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</si>
  <si>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</si>
  <si>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</si>
  <si>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</si>
  <si>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</si>
  <si>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</si>
  <si>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</si>
  <si>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</si>
  <si>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</si>
  <si>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</si>
  <si>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</si>
  <si>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</si>
  <si>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</si>
  <si>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</si>
  <si>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</si>
  <si>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</si>
  <si>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</si>
  <si>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</si>
  <si>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</si>
  <si>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</si>
  <si>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</si>
  <si>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</si>
  <si>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</si>
  <si>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</si>
  <si>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</si>
  <si>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</si>
  <si>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</si>
  <si>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</si>
  <si>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</si>
  <si>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</si>
  <si>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</si>
  <si>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</si>
  <si>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</si>
  <si>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</si>
  <si>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</si>
  <si>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</si>
  <si>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</si>
  <si>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</si>
  <si>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</si>
  <si>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</si>
  <si>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</si>
  <si>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</si>
  <si>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</si>
  <si>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</si>
  <si>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</si>
  <si>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</si>
  <si>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</si>
  <si>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</si>
  <si>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</si>
  <si>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</si>
  <si>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</si>
  <si>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</si>
  <si>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</si>
  <si>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</si>
  <si>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</si>
  <si>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</si>
  <si>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</si>
  <si>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</si>
  <si>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</si>
  <si>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</si>
  <si>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</si>
  <si>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</si>
  <si>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</si>
  <si>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</si>
  <si>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</si>
  <si>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</si>
  <si>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</si>
  <si>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</si>
  <si>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</si>
  <si>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</si>
  <si>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</si>
  <si>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</si>
  <si>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</si>
  <si>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</si>
  <si>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</si>
  <si>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</si>
  <si>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</si>
  <si>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</si>
  <si>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</si>
  <si>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</si>
  <si>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</si>
  <si>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</si>
  <si>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</si>
  <si>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</si>
  <si>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</si>
  <si>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</si>
  <si>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</si>
  <si>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</si>
  <si>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</si>
  <si>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</si>
  <si>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</si>
  <si>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</si>
  <si>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</si>
  <si>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</si>
  <si>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</si>
  <si>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</si>
  <si>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</si>
  <si>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</si>
  <si>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</si>
  <si>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</si>
  <si>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</si>
  <si>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</si>
  <si>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</si>
  <si>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</si>
  <si>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</si>
  <si>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</si>
  <si>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</si>
  <si>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</si>
  <si>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</si>
  <si>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</si>
  <si>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</si>
  <si>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</si>
  <si>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</si>
  <si>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</si>
  <si>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</si>
  <si>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</si>
  <si>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</si>
  <si>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</si>
  <si>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</si>
  <si>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</si>
  <si>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</si>
  <si>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</si>
  <si>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</si>
  <si>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</si>
  <si>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</si>
  <si>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</si>
  <si>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</si>
  <si>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</si>
  <si>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</si>
  <si>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</si>
  <si>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</si>
  <si>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</si>
  <si>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</si>
  <si>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</si>
  <si>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</si>
  <si>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</si>
  <si>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</si>
  <si>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</si>
  <si>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</si>
  <si>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</si>
  <si>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</si>
  <si>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</si>
  <si>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</si>
  <si>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</si>
  <si>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</si>
  <si>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</si>
  <si>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</si>
  <si>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</si>
  <si>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</si>
  <si>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</si>
  <si>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</si>
  <si>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</si>
  <si>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</si>
  <si>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</si>
  <si>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</si>
  <si>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</si>
  <si>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</si>
  <si>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</si>
  <si>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</si>
  <si>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</si>
  <si>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</si>
  <si>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</si>
  <si>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</si>
  <si>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</si>
  <si>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</si>
  <si>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</si>
  <si>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</si>
  <si>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</si>
  <si>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</si>
  <si>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</si>
  <si>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</si>
  <si>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</si>
  <si>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</si>
  <si>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</si>
  <si>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</si>
  <si>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</si>
  <si>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</si>
  <si>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</si>
  <si>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</si>
  <si>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</si>
  <si>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</si>
  <si>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</si>
  <si>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</si>
  <si>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</si>
  <si>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</si>
  <si>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</si>
  <si>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</si>
  <si>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</si>
  <si>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</si>
  <si>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</si>
  <si>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</si>
  <si>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</si>
  <si>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</si>
  <si>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</si>
  <si>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</si>
  <si>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</si>
  <si>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</si>
  <si>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</si>
  <si>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</si>
  <si>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</si>
  <si>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</si>
  <si>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</si>
  <si>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</si>
  <si>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</si>
  <si>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</si>
  <si>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</si>
  <si>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</si>
  <si>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</si>
  <si>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</si>
  <si>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</si>
  <si>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</si>
  <si>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</si>
  <si>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</si>
  <si>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</si>
  <si>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</si>
  <si>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</si>
  <si>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</si>
  <si>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</si>
  <si>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</si>
  <si>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</si>
  <si>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</si>
  <si>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</si>
  <si>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</si>
  <si>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</si>
  <si>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</si>
  <si>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</si>
  <si>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</si>
  <si>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</si>
  <si>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</si>
  <si>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</si>
  <si>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</si>
  <si>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</si>
  <si>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</si>
  <si>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</si>
  <si>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</si>
  <si>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</si>
  <si>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</si>
  <si>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</si>
  <si>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</si>
  <si>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</si>
  <si>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</si>
  <si>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</si>
  <si>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</si>
  <si>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</si>
  <si>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</si>
  <si>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</si>
  <si>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</si>
  <si>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</si>
  <si>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</si>
  <si>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</si>
  <si>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</si>
  <si>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</si>
  <si>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</si>
  <si>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</si>
  <si>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</si>
  <si>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</si>
  <si>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</si>
  <si>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</si>
  <si>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</si>
  <si>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</si>
  <si>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</si>
  <si>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</si>
  <si>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</si>
  <si>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</si>
  <si>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</si>
  <si>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</si>
  <si>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</si>
  <si>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</si>
  <si>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</si>
  <si>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</si>
  <si>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</si>
  <si>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</si>
  <si>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</si>
  <si>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</si>
  <si>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</si>
  <si>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</si>
  <si>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</si>
  <si>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</si>
  <si>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</si>
  <si>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</si>
  <si>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</si>
  <si>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</si>
  <si>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</si>
  <si>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</si>
  <si>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</si>
  <si>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</si>
  <si>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</si>
  <si>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</si>
  <si>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</si>
  <si>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</si>
  <si>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</si>
  <si>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</si>
  <si>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</si>
  <si>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</si>
  <si>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</si>
  <si>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</si>
  <si>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</si>
  <si>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</si>
  <si>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</si>
  <si>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</si>
  <si>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</si>
  <si>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</si>
  <si>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</si>
  <si>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</si>
  <si>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</si>
  <si>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</si>
  <si>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</si>
  <si>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</si>
  <si>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</si>
  <si>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</si>
  <si>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</si>
  <si>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</si>
  <si>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</si>
  <si>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</si>
  <si>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</si>
  <si>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</si>
  <si>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</si>
  <si>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</si>
  <si>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</si>
  <si>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</si>
  <si>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</si>
  <si>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</si>
  <si>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</si>
  <si>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</si>
  <si>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</si>
  <si>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</si>
  <si>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</si>
  <si>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</si>
  <si>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</si>
  <si>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</si>
  <si>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</si>
  <si>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</si>
  <si>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</si>
  <si>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</si>
  <si>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</si>
  <si>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</si>
  <si>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</si>
  <si>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</si>
  <si>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</si>
  <si>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</si>
  <si>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</si>
  <si>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</si>
  <si>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</si>
  <si>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</si>
  <si>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</si>
  <si>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</si>
  <si>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</si>
  <si>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</si>
  <si>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</si>
  <si>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</si>
  <si>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</si>
  <si>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</si>
  <si>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</si>
  <si>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</si>
  <si>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</si>
  <si>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</si>
  <si>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</si>
  <si>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</si>
  <si>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</si>
  <si>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</si>
  <si>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</si>
  <si>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</si>
  <si>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</si>
  <si>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</si>
  <si>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</si>
  <si>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</si>
  <si>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</si>
  <si>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</si>
  <si>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</si>
  <si>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</si>
  <si>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</si>
  <si>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</si>
  <si>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</si>
  <si>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</si>
  <si>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</si>
  <si>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</si>
  <si>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</si>
  <si>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</si>
  <si>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</si>
  <si>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</si>
  <si>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</si>
  <si>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</si>
  <si>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</si>
  <si>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</si>
  <si>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</si>
  <si>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</si>
  <si>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</si>
  <si>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</si>
  <si>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</si>
  <si>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</si>
  <si>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</si>
  <si>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</si>
  <si>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</si>
  <si>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</si>
  <si>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</si>
  <si>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</si>
  <si>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</si>
  <si>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</si>
  <si>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</si>
  <si>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</si>
  <si>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</si>
  <si>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</si>
  <si>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</si>
  <si>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</si>
  <si>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</si>
  <si>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</si>
  <si>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</si>
  <si>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</si>
  <si>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</si>
  <si>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</si>
  <si>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</si>
  <si>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</si>
  <si>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</si>
  <si>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</si>
  <si>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</si>
  <si>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</si>
  <si>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</si>
  <si>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</si>
  <si>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</si>
  <si>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</si>
  <si>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</si>
  <si>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</si>
  <si>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</si>
  <si>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</si>
  <si>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</si>
  <si>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</si>
  <si>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</si>
  <si>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</si>
  <si>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</si>
  <si>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</si>
  <si>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</si>
  <si>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</si>
  <si>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</si>
  <si>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</si>
  <si>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</si>
  <si>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</si>
  <si>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</si>
  <si>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</si>
  <si>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</si>
  <si>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</si>
  <si>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</si>
  <si>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</si>
  <si>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</si>
  <si>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</si>
  <si>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</si>
  <si>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</si>
  <si>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</si>
  <si>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</si>
  <si>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</si>
  <si>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</si>
  <si>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</si>
  <si>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</si>
  <si>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</si>
  <si>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</si>
  <si>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</si>
  <si>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</si>
  <si>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</si>
  <si>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</si>
  <si>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</si>
  <si>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</si>
  <si>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</si>
  <si>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</si>
  <si>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</si>
  <si>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</si>
  <si>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</si>
  <si>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</si>
  <si>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</si>
  <si>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</si>
  <si>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</si>
  <si>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</si>
  <si>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</si>
  <si>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</si>
  <si>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</si>
  <si>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</si>
  <si>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</si>
  <si>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</si>
  <si>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</si>
  <si>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</si>
  <si>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</si>
  <si>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</si>
  <si>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</si>
  <si>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</si>
  <si>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</si>
  <si>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</si>
  <si>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</si>
  <si>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</si>
  <si>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</si>
  <si>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</si>
  <si>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</si>
  <si>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</si>
  <si>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</si>
  <si>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</si>
  <si>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</si>
  <si>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</si>
  <si>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</si>
  <si>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</si>
  <si>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</si>
  <si>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</si>
  <si>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</si>
  <si>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</si>
  <si>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</si>
  <si>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</si>
  <si>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</si>
  <si>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</si>
  <si>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</si>
  <si>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</si>
  <si>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</si>
  <si>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</si>
  <si>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</si>
  <si>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</si>
  <si>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</si>
  <si>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</si>
  <si>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</si>
  <si>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</si>
  <si>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</si>
  <si>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</si>
  <si>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</si>
  <si>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</si>
  <si>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</si>
  <si>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</si>
  <si>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</si>
  <si>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</si>
  <si>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</si>
  <si>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</si>
  <si>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</si>
  <si>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</si>
  <si>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</si>
  <si>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</si>
  <si>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</si>
  <si>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</si>
  <si>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</si>
  <si>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</si>
  <si>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</si>
  <si>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</si>
  <si>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</si>
  <si>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</si>
  <si>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</si>
  <si>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</si>
  <si>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</si>
  <si>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</si>
  <si>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</si>
  <si>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</si>
  <si>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</si>
  <si>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</si>
  <si>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</si>
  <si>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</si>
  <si>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</si>
  <si>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</si>
  <si>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</si>
  <si>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</si>
  <si>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</si>
  <si>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</si>
  <si>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</si>
  <si>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</si>
  <si>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</si>
  <si>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</si>
  <si>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</si>
  <si>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</si>
  <si>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</si>
  <si>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</si>
  <si>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</si>
  <si>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</si>
  <si>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</si>
  <si>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</si>
  <si>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</si>
  <si>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</si>
  <si>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</si>
  <si>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</si>
  <si>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</si>
  <si>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</si>
  <si>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</si>
  <si>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</si>
  <si>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</si>
  <si>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</si>
  <si>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</si>
  <si>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</si>
  <si>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</si>
  <si>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</si>
  <si>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</si>
  <si>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</si>
  <si>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</si>
  <si>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</si>
  <si>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</si>
  <si>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</si>
  <si>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</si>
  <si>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</si>
  <si>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</si>
  <si>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</si>
  <si>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</si>
  <si>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</si>
  <si>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</si>
  <si>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</si>
  <si>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</si>
  <si>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</si>
  <si>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</si>
  <si>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</si>
  <si>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</si>
  <si>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</si>
  <si>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</si>
  <si>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</si>
  <si>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</si>
  <si>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</si>
  <si>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</si>
  <si>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</si>
  <si>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</si>
  <si>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</si>
  <si>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</si>
  <si>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</si>
  <si>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</si>
  <si>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</si>
  <si>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</si>
  <si>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</si>
  <si>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</si>
  <si>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</si>
  <si>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</si>
  <si>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</si>
  <si>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</si>
  <si>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</si>
  <si>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</si>
  <si>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</si>
  <si>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</si>
  <si>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</si>
  <si>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</si>
  <si>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</si>
  <si>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</si>
  <si>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</si>
  <si>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</si>
  <si>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</si>
  <si>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</si>
  <si>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</si>
  <si>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</si>
  <si>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</si>
  <si>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</si>
  <si>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</si>
  <si>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</si>
  <si>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</si>
  <si>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</si>
  <si>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</si>
  <si>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</si>
  <si>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</si>
  <si>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</si>
  <si>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</si>
  <si>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</si>
  <si>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</si>
  <si>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</si>
  <si>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</si>
  <si>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</si>
  <si>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</si>
  <si>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</si>
  <si>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</si>
  <si>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</si>
  <si>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</si>
  <si>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</si>
  <si>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</si>
  <si>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</si>
  <si>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</si>
  <si>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</si>
  <si>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</si>
  <si>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</si>
  <si>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</si>
  <si>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</si>
  <si>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</si>
  <si>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</si>
  <si>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</si>
  <si>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</si>
  <si>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</si>
  <si>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</si>
  <si>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</si>
  <si>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</si>
  <si>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</si>
  <si>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</si>
  <si>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</si>
  <si>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</si>
  <si>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</si>
  <si>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</si>
  <si>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</si>
  <si>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</si>
  <si>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</si>
  <si>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</si>
  <si>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</si>
  <si>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</si>
  <si>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</si>
  <si>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</si>
  <si>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</si>
  <si>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</si>
  <si>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</si>
  <si>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</si>
  <si>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</si>
  <si>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</si>
  <si>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</si>
  <si>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</si>
  <si>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</si>
  <si>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</si>
  <si>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</si>
  <si>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</si>
  <si>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</si>
  <si>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</si>
  <si>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</si>
  <si>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</si>
  <si>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</si>
  <si>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</si>
  <si>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</si>
  <si>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</si>
  <si>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</si>
  <si>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</si>
  <si>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</si>
  <si>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</si>
  <si>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</si>
  <si>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</si>
  <si>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</si>
  <si>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</si>
  <si>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</si>
  <si>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</si>
  <si>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</si>
  <si>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</si>
  <si>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</si>
  <si>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</si>
  <si>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</si>
  <si>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</si>
  <si>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</si>
  <si>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</si>
  <si>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</si>
  <si>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</si>
  <si>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</si>
  <si>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</si>
  <si>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</si>
  <si>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</si>
  <si>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</si>
  <si>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</si>
  <si>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</si>
  <si>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</si>
  <si>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</si>
  <si>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</si>
  <si>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</si>
  <si>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</si>
  <si>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</si>
  <si>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</si>
  <si>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</si>
  <si>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</si>
  <si>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</si>
  <si>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</si>
  <si>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</si>
  <si>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</si>
  <si>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</si>
  <si>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</si>
  <si>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</si>
  <si>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</si>
  <si>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</si>
  <si>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</si>
  <si>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</si>
  <si>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</si>
  <si>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</si>
  <si>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</si>
  <si>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</si>
  <si>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</si>
  <si>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</si>
  <si>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</si>
  <si>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</si>
  <si>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</si>
  <si>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</si>
  <si>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</si>
  <si>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</si>
  <si>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</si>
  <si>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</si>
  <si>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</si>
  <si>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</si>
  <si>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</si>
  <si>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</si>
  <si>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</si>
  <si>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</si>
  <si>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</si>
  <si>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</si>
  <si>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</si>
  <si>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</si>
  <si>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</si>
  <si>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</si>
  <si>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</si>
  <si>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</si>
  <si>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</si>
  <si>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</si>
  <si>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</si>
  <si>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</si>
  <si>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</si>
  <si>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</si>
  <si>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</si>
  <si>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</si>
  <si>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</si>
  <si>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</si>
  <si>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</si>
  <si>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</si>
  <si>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</si>
  <si>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</si>
  <si>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</si>
  <si>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</si>
  <si>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</si>
  <si>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</si>
  <si>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</si>
  <si>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</si>
  <si>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</si>
  <si>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</si>
  <si>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</si>
  <si>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</si>
  <si>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</si>
  <si>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</si>
  <si>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</si>
  <si>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</si>
  <si>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</si>
  <si>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</si>
  <si>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</si>
  <si>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</si>
  <si>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</si>
  <si>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</si>
  <si>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</si>
  <si>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</si>
  <si>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</si>
  <si>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</si>
  <si>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</si>
  <si>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</si>
  <si>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</si>
  <si>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</si>
  <si>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</si>
  <si>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</si>
  <si>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</si>
  <si>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</si>
  <si>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</si>
  <si>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</si>
  <si>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</si>
  <si>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</si>
  <si>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</si>
  <si>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</si>
  <si>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</si>
  <si>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</si>
  <si>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</si>
  <si>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</si>
  <si>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</si>
  <si>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</si>
  <si>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</si>
  <si>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</si>
  <si>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</si>
  <si>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</si>
  <si>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</si>
  <si>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</si>
  <si>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</si>
  <si>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</si>
  <si>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</si>
  <si>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</si>
  <si>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</si>
  <si>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</si>
  <si>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</si>
  <si>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</si>
  <si>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</si>
  <si>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</si>
  <si>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</si>
  <si>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</si>
  <si>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</si>
  <si>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</si>
  <si>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</si>
  <si>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</si>
  <si>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</si>
  <si>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</si>
  <si>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</si>
  <si>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</si>
  <si>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</si>
  <si>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</si>
  <si>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</si>
  <si>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</si>
  <si>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</si>
  <si>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</si>
  <si>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</si>
  <si>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</si>
  <si>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</si>
  <si>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</si>
  <si>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</si>
  <si>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</si>
  <si>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</si>
  <si>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</si>
  <si>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</si>
  <si>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</si>
  <si>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</si>
  <si>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</si>
  <si>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</si>
  <si>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</si>
  <si>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</si>
  <si>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</si>
  <si>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</si>
  <si>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</si>
  <si>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</si>
  <si>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</si>
  <si>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</si>
  <si>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</si>
  <si>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</si>
  <si>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</si>
  <si>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</si>
  <si>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</si>
  <si>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</si>
  <si>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</si>
  <si>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</si>
  <si>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</si>
  <si>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</si>
  <si>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</si>
  <si>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</si>
  <si>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</si>
  <si>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</si>
  <si>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</si>
  <si>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</si>
  <si>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</si>
  <si>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</si>
  <si>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</si>
  <si>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</si>
  <si>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</si>
  <si>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</si>
  <si>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</si>
  <si>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</si>
  <si>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</si>
  <si>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</si>
  <si>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</si>
  <si>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</si>
  <si>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</si>
  <si>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</si>
  <si>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</si>
  <si>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</si>
  <si>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</si>
  <si>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</si>
  <si>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</si>
  <si>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</si>
  <si>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</si>
  <si>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</si>
  <si>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</si>
  <si>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</si>
  <si>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</si>
  <si>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</si>
  <si>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</si>
  <si>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</si>
  <si>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</si>
  <si>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</si>
  <si>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</si>
  <si>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</si>
  <si>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</si>
  <si>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</si>
  <si>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</si>
  <si>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</si>
  <si>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</si>
  <si>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</si>
  <si>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</si>
  <si>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</si>
  <si>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</si>
  <si>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</si>
  <si>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</si>
  <si>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</si>
  <si>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</si>
  <si>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</si>
  <si>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</si>
  <si>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</si>
  <si>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</si>
  <si>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</si>
  <si>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</si>
  <si>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</si>
  <si>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</si>
  <si>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</si>
  <si>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</si>
  <si>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</si>
  <si>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</si>
  <si>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</si>
  <si>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</si>
  <si>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</si>
  <si>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</si>
  <si>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</si>
  <si>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</si>
  <si>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</si>
  <si>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</si>
  <si>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</si>
  <si>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</si>
  <si>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</si>
  <si>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</si>
  <si>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</si>
  <si>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</si>
  <si>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</si>
  <si>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</si>
  <si>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</si>
  <si>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</si>
  <si>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</si>
  <si>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</si>
  <si>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</si>
  <si>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</si>
  <si>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</si>
  <si>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</si>
  <si>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</si>
  <si>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</si>
  <si>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</si>
  <si>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</si>
  <si>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</si>
  <si>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</si>
  <si>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</si>
  <si>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</si>
  <si>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</si>
  <si>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</si>
  <si>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</si>
  <si>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</si>
  <si>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</si>
  <si>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</si>
  <si>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</si>
  <si>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</si>
  <si>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</si>
  <si>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</si>
  <si>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</si>
  <si>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</si>
  <si>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</si>
  <si>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</si>
  <si>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</si>
  <si>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</si>
  <si>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</si>
  <si>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</si>
  <si>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</si>
  <si>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</si>
  <si>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</si>
  <si>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</si>
  <si>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</si>
  <si>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</si>
  <si>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</si>
  <si>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</si>
  <si>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</si>
  <si>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</si>
  <si>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</si>
  <si>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</si>
  <si>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</si>
  <si>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</si>
  <si>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</si>
  <si>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</si>
  <si>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</si>
  <si>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</si>
  <si>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</si>
  <si>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</si>
  <si>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</si>
  <si>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</si>
  <si>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</si>
  <si>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</si>
  <si>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</si>
  <si>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</si>
  <si>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</si>
  <si>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</si>
  <si>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</si>
  <si>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</si>
  <si>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</si>
  <si>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</si>
  <si>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</si>
  <si>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</si>
  <si>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</si>
  <si>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</si>
  <si>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</si>
  <si>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</si>
  <si>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</si>
  <si>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</si>
  <si>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</si>
  <si>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</si>
  <si>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</si>
  <si>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</si>
  <si>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</si>
  <si>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</si>
  <si>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</si>
  <si>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</si>
  <si>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</si>
  <si>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</si>
  <si>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</si>
  <si>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</si>
  <si>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</si>
  <si>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</si>
  <si>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</si>
  <si>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</si>
  <si>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</si>
  <si>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</si>
  <si>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</si>
  <si>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</si>
  <si>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</si>
  <si>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</si>
  <si>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</si>
  <si>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</si>
  <si>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</si>
  <si>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</si>
  <si>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</si>
  <si>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</si>
  <si>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</si>
  <si>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</si>
  <si>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</si>
  <si>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</si>
  <si>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</si>
  <si>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</si>
  <si>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</si>
  <si>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</si>
  <si>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</si>
  <si>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</si>
  <si>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</si>
  <si>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</si>
  <si>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</si>
  <si>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</si>
  <si>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</si>
  <si>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</si>
  <si>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</si>
  <si>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</si>
  <si>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</si>
  <si>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</si>
  <si>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</si>
  <si>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</si>
  <si>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</si>
  <si>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</si>
  <si>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</si>
  <si>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</si>
  <si>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</si>
  <si>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</si>
  <si>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</si>
  <si>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</si>
  <si>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</si>
  <si>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</si>
  <si>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</si>
  <si>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</si>
  <si>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</si>
  <si>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</si>
  <si>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</si>
  <si>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</si>
  <si>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</si>
  <si>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</si>
  <si>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</si>
  <si>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</si>
  <si>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</si>
  <si>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</si>
  <si>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</si>
  <si>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</si>
  <si>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</si>
  <si>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</si>
  <si>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</si>
  <si>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</si>
  <si>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</si>
  <si>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</si>
  <si>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</si>
  <si>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</si>
  <si>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</si>
  <si>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</si>
  <si>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</si>
  <si>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</si>
  <si>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</si>
  <si>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</si>
  <si>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</si>
  <si>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</si>
  <si>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</si>
  <si>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</si>
  <si>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</si>
  <si>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</si>
  <si>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</si>
  <si>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</si>
  <si>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</si>
  <si>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</si>
  <si>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</si>
  <si>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</si>
  <si>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</si>
  <si>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</si>
  <si>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</si>
  <si>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</si>
  <si>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</si>
  <si>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</si>
  <si>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</si>
  <si>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</si>
  <si>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</si>
  <si>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</si>
  <si>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</si>
  <si>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</si>
  <si>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</si>
  <si>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</si>
  <si>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</si>
  <si>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</si>
  <si>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</si>
  <si>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</si>
  <si>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</si>
  <si>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</si>
  <si>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</si>
  <si>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</si>
  <si>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</si>
  <si>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</si>
  <si>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</si>
  <si>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</si>
  <si>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</si>
  <si>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</si>
  <si>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</si>
  <si>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</si>
  <si>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</si>
  <si>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</si>
  <si>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</si>
  <si>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</si>
  <si>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</si>
  <si>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</si>
  <si>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</si>
  <si>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</si>
  <si>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</si>
  <si>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</si>
  <si>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</si>
  <si>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</si>
  <si>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</si>
  <si>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</si>
  <si>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</si>
  <si>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</si>
  <si>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</si>
  <si>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</si>
  <si>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</si>
  <si>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</si>
  <si>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</si>
  <si>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</si>
  <si>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</si>
  <si>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</si>
  <si>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</si>
  <si>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</si>
  <si>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</si>
  <si>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</si>
  <si>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</si>
  <si>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</si>
  <si>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</si>
  <si>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</si>
  <si>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</si>
  <si>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</si>
  <si>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</si>
  <si>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</si>
  <si>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</si>
  <si>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</si>
  <si>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</si>
  <si>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</si>
  <si>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</si>
  <si>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</si>
  <si>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</si>
  <si>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</si>
  <si>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</si>
  <si>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</si>
  <si>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</si>
  <si>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</si>
  <si>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</si>
  <si>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</si>
  <si>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</si>
  <si>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</si>
  <si>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</si>
  <si>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</si>
  <si>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</si>
  <si>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</si>
  <si>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</si>
  <si>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</si>
  <si>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</si>
  <si>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</si>
  <si>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</si>
  <si>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</si>
  <si>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</si>
  <si>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</si>
  <si>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</si>
  <si>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</si>
  <si>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</si>
  <si>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</si>
  <si>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</si>
  <si>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</si>
  <si>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</si>
  <si>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</si>
  <si>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</si>
  <si>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</si>
  <si>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</si>
  <si>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</si>
  <si>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</si>
  <si>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</si>
  <si>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</si>
  <si>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</si>
  <si>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</si>
  <si>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</si>
  <si>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</si>
  <si>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</si>
  <si>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</si>
  <si>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</si>
  <si>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</si>
  <si>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</si>
  <si>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</si>
  <si>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</si>
  <si>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</si>
  <si>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</si>
  <si>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</si>
  <si>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</si>
  <si>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</si>
  <si>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</si>
  <si>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</si>
  <si>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</si>
  <si>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</si>
  <si>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</si>
  <si>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</si>
  <si>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</si>
  <si>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</si>
  <si>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</si>
  <si>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</si>
  <si>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</si>
  <si>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</si>
  <si>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</si>
  <si>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</si>
  <si>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</si>
  <si>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</si>
  <si>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</si>
  <si>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</si>
  <si>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</si>
  <si>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</si>
  <si>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</si>
  <si>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</si>
  <si>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</si>
  <si>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</si>
  <si>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</si>
  <si>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</si>
  <si>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</si>
  <si>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</si>
  <si>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</si>
  <si>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</si>
  <si>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</si>
  <si>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</si>
  <si>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</si>
  <si>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</si>
  <si>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</si>
  <si>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</si>
  <si>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</si>
  <si>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</si>
  <si>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</si>
  <si>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</si>
  <si>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</si>
  <si>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</si>
  <si>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</si>
  <si>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</si>
  <si>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</si>
  <si>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</si>
  <si>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</si>
  <si>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</si>
  <si>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</si>
  <si>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</si>
  <si>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</si>
  <si>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</si>
  <si>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</si>
  <si>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</si>
  <si>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</si>
  <si>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</si>
  <si>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</si>
  <si>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</si>
  <si>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</si>
  <si>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</si>
  <si>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</si>
  <si>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</si>
  <si>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</si>
  <si>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</si>
  <si>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</si>
  <si>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</si>
  <si>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</si>
  <si>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</si>
  <si>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</si>
  <si>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</si>
  <si>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</si>
  <si>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</si>
  <si>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</si>
  <si>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</si>
  <si>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</si>
  <si>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</si>
  <si>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</si>
  <si>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</si>
  <si>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</si>
  <si>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</si>
  <si>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</si>
  <si>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</si>
  <si>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</si>
  <si>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</si>
  <si>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</si>
  <si>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</si>
  <si>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</si>
  <si>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</si>
  <si>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</si>
  <si>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</si>
  <si>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</si>
  <si>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</si>
  <si>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</si>
  <si>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</si>
  <si>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</si>
  <si>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</si>
  <si>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</si>
  <si>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</si>
  <si>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</si>
  <si>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</si>
  <si>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</si>
  <si>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</si>
  <si>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</si>
  <si>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</si>
  <si>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</si>
  <si>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</si>
  <si>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</si>
  <si>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</si>
  <si>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</si>
  <si>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</si>
  <si>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</si>
  <si>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</si>
  <si>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</si>
  <si>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</si>
  <si>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</si>
  <si>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</si>
  <si>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</si>
  <si>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</si>
  <si>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</si>
  <si>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</si>
  <si>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</si>
  <si>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</si>
  <si>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</si>
  <si>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</si>
  <si>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</si>
  <si>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</si>
  <si>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</si>
  <si>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</si>
  <si>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</si>
  <si>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</si>
  <si>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</si>
  <si>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</si>
  <si>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</si>
  <si>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</si>
  <si>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</si>
  <si>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</si>
  <si>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</si>
  <si>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</si>
  <si>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</si>
  <si>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</si>
  <si>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</si>
  <si>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</si>
  <si>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</si>
  <si>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</si>
  <si>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</si>
  <si>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</si>
  <si>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</si>
  <si>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</si>
  <si>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</si>
  <si>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</si>
  <si>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</si>
  <si>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</si>
  <si>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</si>
  <si>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</si>
  <si>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</si>
  <si>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</si>
  <si>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</si>
  <si>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</si>
  <si>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</si>
  <si>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</si>
  <si>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</si>
  <si>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</si>
  <si>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</si>
  <si>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</si>
  <si>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</si>
  <si>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</si>
  <si>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</si>
  <si>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</si>
  <si>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</si>
  <si>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</si>
  <si>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</si>
  <si>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</si>
  <si>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</si>
  <si>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</si>
  <si>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</si>
  <si>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</si>
  <si>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</si>
  <si>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</si>
  <si>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</si>
  <si>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</si>
  <si>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</si>
  <si>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</si>
  <si>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</si>
  <si>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</si>
  <si>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</si>
  <si>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</si>
  <si>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</si>
  <si>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</si>
  <si>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</si>
  <si>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</si>
  <si>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</si>
  <si>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</si>
  <si>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</si>
  <si>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</si>
  <si>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</si>
  <si>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</si>
  <si>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</si>
  <si>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</si>
  <si>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</si>
  <si>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</si>
  <si>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</si>
  <si>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</si>
  <si>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</si>
  <si>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</si>
  <si>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</si>
  <si>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</si>
  <si>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</si>
  <si>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</si>
  <si>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</si>
  <si>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</si>
  <si>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</si>
  <si>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</si>
  <si>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</si>
  <si>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</si>
  <si>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</si>
  <si>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</si>
  <si>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</si>
  <si>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</si>
  <si>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</si>
  <si>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</si>
  <si>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</si>
  <si>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</si>
  <si>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</si>
  <si>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</si>
  <si>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</si>
  <si>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</si>
  <si>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</si>
  <si>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</si>
  <si>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</si>
  <si>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</si>
  <si>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</si>
  <si>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</si>
  <si>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</si>
  <si>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</si>
  <si>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</si>
  <si>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</si>
  <si>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</si>
  <si>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</si>
  <si>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</si>
  <si>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</si>
  <si>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</si>
  <si>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</si>
  <si>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</si>
  <si>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</si>
  <si>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</si>
  <si>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</si>
  <si>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</si>
  <si>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</si>
  <si>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</si>
  <si>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</si>
  <si>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</si>
  <si>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</si>
  <si>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</si>
  <si>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</si>
  <si>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</si>
  <si>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</si>
  <si>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</si>
  <si>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</si>
  <si>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</si>
  <si>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</si>
  <si>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</si>
  <si>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</si>
  <si>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</si>
  <si>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</si>
  <si>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</si>
  <si>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</si>
  <si>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</si>
  <si>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</si>
  <si>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</si>
  <si>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</si>
  <si>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</si>
  <si>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</si>
  <si>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</si>
  <si>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</si>
  <si>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</si>
  <si>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</si>
  <si>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</si>
  <si>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</si>
  <si>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</si>
  <si>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</si>
  <si>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</si>
  <si>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</si>
  <si>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</si>
  <si>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</si>
  <si>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</si>
  <si>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</si>
  <si>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</si>
  <si>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</si>
  <si>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</si>
  <si>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</si>
  <si>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</si>
  <si>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</si>
  <si>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</si>
  <si>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</si>
  <si>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</si>
  <si>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</si>
  <si>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</si>
  <si>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</si>
  <si>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</si>
  <si>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</si>
  <si>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</si>
  <si>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</si>
  <si>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</si>
  <si>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</si>
  <si>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</si>
  <si>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</si>
  <si>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</si>
  <si>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</si>
  <si>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</si>
  <si>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</si>
  <si>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</si>
  <si>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</si>
  <si>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</si>
  <si>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</si>
  <si>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</si>
  <si>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</si>
  <si>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</si>
  <si>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</si>
  <si>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</si>
  <si>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</si>
  <si>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</si>
  <si>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</si>
  <si>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</si>
  <si>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</si>
  <si>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</si>
  <si>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</si>
  <si>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</si>
  <si>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</si>
  <si>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</si>
  <si>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</si>
  <si>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</si>
  <si>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</si>
  <si>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</si>
  <si>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</si>
  <si>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</si>
  <si>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</si>
  <si>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</si>
  <si>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</si>
  <si>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</si>
  <si>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</si>
  <si>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</si>
  <si>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</si>
  <si>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</si>
  <si>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</si>
  <si>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</si>
  <si>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</si>
  <si>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</si>
  <si>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</si>
  <si>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</si>
  <si>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</si>
  <si>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</si>
  <si>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</si>
  <si>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</si>
  <si>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</si>
  <si>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</si>
  <si>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</si>
  <si>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</si>
  <si>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</si>
  <si>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</si>
  <si>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</si>
  <si>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</si>
  <si>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</si>
  <si>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</si>
  <si>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</si>
  <si>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</si>
  <si>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</si>
  <si>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</si>
  <si>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</si>
  <si>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</si>
  <si>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</si>
  <si>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</si>
  <si>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</si>
  <si>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</si>
  <si>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</si>
  <si>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</si>
  <si>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</si>
  <si>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</si>
  <si>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</si>
  <si>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</si>
  <si>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</si>
  <si>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</si>
  <si>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</si>
  <si>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</si>
  <si>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</si>
  <si>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</si>
  <si>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</si>
  <si>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</si>
  <si>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</si>
  <si>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</si>
  <si>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</si>
  <si>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</si>
  <si>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</si>
  <si>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</si>
  <si>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</si>
  <si>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</si>
  <si>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</si>
  <si>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</si>
  <si>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</si>
  <si>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</si>
  <si>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</si>
  <si>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</si>
  <si>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</si>
  <si>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</si>
  <si>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</si>
  <si>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</si>
  <si>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</si>
  <si>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</si>
  <si>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</si>
  <si>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</si>
  <si>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</si>
  <si>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</si>
  <si>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</si>
  <si>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</si>
  <si>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</si>
  <si>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</si>
  <si>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</si>
  <si>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</si>
  <si>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</si>
  <si>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</si>
  <si>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</si>
  <si>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</si>
  <si>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</si>
  <si>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</si>
  <si>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</si>
  <si>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</si>
  <si>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</si>
  <si>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</si>
  <si>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</si>
  <si>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</si>
  <si>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</si>
  <si>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</si>
  <si>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</si>
  <si>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</si>
  <si>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</si>
  <si>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</si>
  <si>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</si>
  <si>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</si>
  <si>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</si>
  <si>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</si>
  <si>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</si>
  <si>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</si>
  <si>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</si>
  <si>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</si>
  <si>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</si>
  <si>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</si>
  <si>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</si>
  <si>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</si>
  <si>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</si>
  <si>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</si>
  <si>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</si>
  <si>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</si>
  <si>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</si>
  <si>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</si>
  <si>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</si>
  <si>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</si>
  <si>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</si>
  <si>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</si>
  <si>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</si>
  <si>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</si>
  <si>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</si>
  <si>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</si>
  <si>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</si>
  <si>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</si>
  <si>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</si>
  <si>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</si>
  <si>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</si>
  <si>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</si>
  <si>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</si>
  <si>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</si>
  <si>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</si>
  <si>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</si>
  <si>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</si>
  <si>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</si>
  <si>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</si>
  <si>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</si>
  <si>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</si>
  <si>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</si>
  <si>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</si>
  <si>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</si>
  <si>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</si>
  <si>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</si>
  <si>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</si>
  <si>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</si>
  <si>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</si>
  <si>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</si>
  <si>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</si>
  <si>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</si>
  <si>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</si>
  <si>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</si>
  <si>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</si>
  <si>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</si>
  <si>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</si>
  <si>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</si>
  <si>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</si>
  <si>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</si>
  <si>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</si>
  <si>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</si>
  <si>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</si>
  <si>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</si>
  <si>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</si>
  <si>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</si>
  <si>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</si>
  <si>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</si>
  <si>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</si>
  <si>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</si>
  <si>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</si>
  <si>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</si>
  <si>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</si>
  <si>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</si>
  <si>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</si>
  <si>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</si>
  <si>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</si>
  <si>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</si>
  <si>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</si>
  <si>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</si>
  <si>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</si>
  <si>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</si>
  <si>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</si>
  <si>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</si>
  <si>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</si>
  <si>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</si>
  <si>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</si>
  <si>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</si>
  <si>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</si>
  <si>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</si>
  <si>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</si>
  <si>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</si>
  <si>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</si>
  <si>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</si>
  <si>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</si>
  <si>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</si>
  <si>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</si>
  <si>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</si>
  <si>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</si>
  <si>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</si>
  <si>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</si>
  <si>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</si>
  <si>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</si>
  <si>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</si>
  <si>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</si>
  <si>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</si>
  <si>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</si>
  <si>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</si>
  <si>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</si>
  <si>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</si>
  <si>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</si>
  <si>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</si>
  <si>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</si>
  <si>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</si>
  <si>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</si>
  <si>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</si>
  <si>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</si>
  <si>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</si>
  <si>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</si>
  <si>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</si>
  <si>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</si>
  <si>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</si>
  <si>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</si>
  <si>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</si>
  <si>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</si>
  <si>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</si>
  <si>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</si>
  <si>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</si>
  <si>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</si>
  <si>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</si>
  <si>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</si>
  <si>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</si>
  <si>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</si>
  <si>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</si>
  <si>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</si>
  <si>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</si>
  <si>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</si>
  <si>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</si>
  <si>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</si>
  <si>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</si>
  <si>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</si>
  <si>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</si>
  <si>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</si>
  <si>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</si>
  <si>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</si>
  <si>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</si>
  <si>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</si>
  <si>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</si>
  <si>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</si>
  <si>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</si>
  <si>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</si>
  <si>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</si>
  <si>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</si>
  <si>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</si>
  <si>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</si>
  <si>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</si>
  <si>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</si>
  <si>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</si>
  <si>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</si>
  <si>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</si>
  <si>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</si>
  <si>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</si>
  <si>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</si>
  <si>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</si>
  <si>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</si>
  <si>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</si>
  <si>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</si>
  <si>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</si>
  <si>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</si>
  <si>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</si>
  <si>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</si>
  <si>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</si>
  <si>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</si>
  <si>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</si>
  <si>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</si>
  <si>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</si>
  <si>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</si>
  <si>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</si>
  <si>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</si>
  <si>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</si>
  <si>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</si>
  <si>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</si>
  <si>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</si>
  <si>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</si>
  <si>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</si>
  <si>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</si>
  <si>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</si>
  <si>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</si>
  <si>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</si>
  <si>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</si>
  <si>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</si>
  <si>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</si>
  <si>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</si>
  <si>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</si>
  <si>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</si>
  <si>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</si>
  <si>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</si>
  <si>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</si>
  <si>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</si>
  <si>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</si>
  <si>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</si>
  <si>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</si>
  <si>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</si>
  <si>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</si>
  <si>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</si>
  <si>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</si>
  <si>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</si>
  <si>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</si>
  <si>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</si>
  <si>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</si>
  <si>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</si>
  <si>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</si>
  <si>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</si>
  <si>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</si>
  <si>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</si>
  <si>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</si>
  <si>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</si>
  <si>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</si>
  <si>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</si>
  <si>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</si>
  <si>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</si>
  <si>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</si>
  <si>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</si>
  <si>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</si>
  <si>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</si>
  <si>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</si>
  <si>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</si>
  <si>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</si>
  <si>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</si>
  <si>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</si>
  <si>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</si>
  <si>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</si>
  <si>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</si>
  <si>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</si>
  <si>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</si>
  <si>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</si>
  <si>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</si>
  <si>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</si>
  <si>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</si>
  <si>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</si>
  <si>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</si>
  <si>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</si>
  <si>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</si>
  <si>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</si>
  <si>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</si>
  <si>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</si>
  <si>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</si>
  <si>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</si>
  <si>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</si>
  <si>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</si>
  <si>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</si>
  <si>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</si>
  <si>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</si>
  <si>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</si>
  <si>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</si>
  <si>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</si>
  <si>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</si>
  <si>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</si>
  <si>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</si>
  <si>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</si>
  <si>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</si>
  <si>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</si>
  <si>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</si>
  <si>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</si>
  <si>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</si>
  <si>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</si>
  <si>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</si>
  <si>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</si>
  <si>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</si>
  <si>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</si>
  <si>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</si>
  <si>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</si>
  <si>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</si>
  <si>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</si>
  <si>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</si>
  <si>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</si>
  <si>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</si>
  <si>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</si>
  <si>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</si>
  <si>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</si>
  <si>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</si>
  <si>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</si>
  <si>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</si>
  <si>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</si>
  <si>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</si>
  <si>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</si>
  <si>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</si>
  <si>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</si>
  <si>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</si>
  <si>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</si>
  <si>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</si>
  <si>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</si>
  <si>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</si>
  <si>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</si>
  <si>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</si>
  <si>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</si>
  <si>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</si>
  <si>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</si>
  <si>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</si>
  <si>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</si>
  <si>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</si>
  <si>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</si>
  <si>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</si>
  <si>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</si>
  <si>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</si>
  <si>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</si>
  <si>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</si>
  <si>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</si>
  <si>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</si>
  <si>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</si>
  <si>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</si>
  <si>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</si>
  <si>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</si>
  <si>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</si>
  <si>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</si>
  <si>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</si>
  <si>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</si>
  <si>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</si>
  <si>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</si>
  <si>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</si>
  <si>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</si>
  <si>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</si>
  <si>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</si>
  <si>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</si>
  <si>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</si>
  <si>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</si>
  <si>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</si>
  <si>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</si>
  <si>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</si>
  <si>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</si>
  <si>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</si>
  <si>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</si>
  <si>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</si>
  <si>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</si>
  <si>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</si>
  <si>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</si>
  <si>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</si>
  <si>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</si>
  <si>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</si>
  <si>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</si>
  <si>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</si>
  <si>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</si>
  <si>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</si>
  <si>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</si>
  <si>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</si>
  <si>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</si>
  <si>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</si>
  <si>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</si>
  <si>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</si>
  <si>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</si>
  <si>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</si>
  <si>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</si>
  <si>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</si>
  <si>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</si>
  <si>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</si>
  <si>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</si>
  <si>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</si>
  <si>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</si>
  <si>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</si>
  <si>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</si>
  <si>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</si>
  <si>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</si>
  <si>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</si>
  <si>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</si>
  <si>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</si>
  <si>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</si>
  <si>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</si>
  <si>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</si>
  <si>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</si>
  <si>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</si>
  <si>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</si>
  <si>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</si>
  <si>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</si>
  <si>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</si>
  <si>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</si>
  <si>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</si>
  <si>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</si>
  <si>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</si>
  <si>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</si>
  <si>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</si>
  <si>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</si>
  <si>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</si>
  <si>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</si>
  <si>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</si>
  <si>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</si>
  <si>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</si>
  <si>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</si>
  <si>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</si>
  <si>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</si>
  <si>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</si>
  <si>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</si>
  <si>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</si>
  <si>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</si>
  <si>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</si>
  <si>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</si>
  <si>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</si>
  <si>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</si>
  <si>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</si>
  <si>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</si>
  <si>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</si>
  <si>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</si>
  <si>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</si>
  <si>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</si>
  <si>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</si>
  <si>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</si>
  <si>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</si>
  <si>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</si>
  <si>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</si>
  <si>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</si>
  <si>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</si>
  <si>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</si>
  <si>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</si>
  <si>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</si>
  <si>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</si>
  <si>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</si>
  <si>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</si>
  <si>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</si>
  <si>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</si>
  <si>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</si>
  <si>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</si>
  <si>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</si>
  <si>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</si>
  <si>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</si>
  <si>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</si>
  <si>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</si>
  <si>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</si>
  <si>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</si>
  <si>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</si>
  <si>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</si>
  <si>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</si>
  <si>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</si>
  <si>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</si>
  <si>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</si>
  <si>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</si>
  <si>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</si>
  <si>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</si>
  <si>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</si>
  <si>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</si>
  <si>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</si>
  <si>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</si>
  <si>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</si>
  <si>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</si>
  <si>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</si>
  <si>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</si>
  <si>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</si>
  <si>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</si>
  <si>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</si>
  <si>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</si>
  <si>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</si>
  <si>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</si>
  <si>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</si>
  <si>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</si>
  <si>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</si>
  <si>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</si>
  <si>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</si>
  <si>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</si>
  <si>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</si>
  <si>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</si>
  <si>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</si>
  <si>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</si>
  <si>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</si>
  <si>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</si>
  <si>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</si>
  <si>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</si>
  <si>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</si>
  <si>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</si>
  <si>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</si>
  <si>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</si>
  <si>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</si>
  <si>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</si>
  <si>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</si>
  <si>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</si>
  <si>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</si>
  <si>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</si>
  <si>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</si>
  <si>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</si>
  <si>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</si>
  <si>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</si>
  <si>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</si>
  <si>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</si>
  <si>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</si>
  <si>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</si>
  <si>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</si>
  <si>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</si>
  <si>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</si>
  <si>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</si>
  <si>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</si>
  <si>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</si>
  <si>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</si>
  <si>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</si>
  <si>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</si>
  <si>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</si>
  <si>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</si>
  <si>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</si>
  <si>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</si>
  <si>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</si>
  <si>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</si>
  <si>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</si>
  <si>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</si>
  <si>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</si>
  <si>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</si>
  <si>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</si>
  <si>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</si>
  <si>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</si>
  <si>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</si>
  <si>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</si>
  <si>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</si>
  <si>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</si>
  <si>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</si>
  <si>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</si>
  <si>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</si>
  <si>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</si>
  <si>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</si>
  <si>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</si>
  <si>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</si>
  <si>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</si>
  <si>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</si>
  <si>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</si>
  <si>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</si>
  <si>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</si>
  <si>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</si>
  <si>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</si>
  <si>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</si>
  <si>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</si>
  <si>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</si>
  <si>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</si>
  <si>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</si>
  <si>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</si>
  <si>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</si>
  <si>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</si>
  <si>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</si>
  <si>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</si>
  <si>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</si>
  <si>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</si>
  <si>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</si>
  <si>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</si>
  <si>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</si>
  <si>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</si>
  <si>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</si>
  <si>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</si>
  <si>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</si>
  <si>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</si>
  <si>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</si>
  <si>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</si>
  <si>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</si>
  <si>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</si>
  <si>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</si>
  <si>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</si>
  <si>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</si>
  <si>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</si>
  <si>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</si>
  <si>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</si>
  <si>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</si>
  <si>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</si>
  <si>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</si>
  <si>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</si>
  <si>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</si>
  <si>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</si>
  <si>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</si>
  <si>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</si>
  <si>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</si>
  <si>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</si>
  <si>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</si>
  <si>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</si>
  <si>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</si>
  <si>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</si>
  <si>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</si>
  <si>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</si>
  <si>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</si>
  <si>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</si>
  <si>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</si>
  <si>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</si>
  <si>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</si>
  <si>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</si>
  <si>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</si>
  <si>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</si>
  <si>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</si>
  <si>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</si>
  <si>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</si>
  <si>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</si>
  <si>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</si>
  <si>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</si>
  <si>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</si>
  <si>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</si>
  <si>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</si>
  <si>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</si>
  <si>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</si>
  <si>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</si>
  <si>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</si>
  <si>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</si>
  <si>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</si>
  <si>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</si>
  <si>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</si>
  <si>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</si>
  <si>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</si>
  <si>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</si>
  <si>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</si>
  <si>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</si>
  <si>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</si>
  <si>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</si>
  <si>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</si>
  <si>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</si>
  <si>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</si>
  <si>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</si>
  <si>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</si>
  <si>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</si>
  <si>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</si>
  <si>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</si>
  <si>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</si>
  <si>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</si>
  <si>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</si>
  <si>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</si>
  <si>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</si>
  <si>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</si>
  <si>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</si>
  <si>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</si>
  <si>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</si>
  <si>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</si>
  <si>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</si>
  <si>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</si>
  <si>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</si>
  <si>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</si>
  <si>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</si>
  <si>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</si>
  <si>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</si>
  <si>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</si>
  <si>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</si>
  <si>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</si>
  <si>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</si>
  <si>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</si>
  <si>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</si>
  <si>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</si>
  <si>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</si>
  <si>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</si>
  <si>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</si>
  <si>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</si>
  <si>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</si>
  <si>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</si>
  <si>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</si>
  <si>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</si>
  <si>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</si>
  <si>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</si>
  <si>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</si>
  <si>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</si>
  <si>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</si>
  <si>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</si>
  <si>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</si>
  <si>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</si>
  <si>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</si>
  <si>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</si>
  <si>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</si>
  <si>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</si>
  <si>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</si>
  <si>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</si>
  <si>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</si>
  <si>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</si>
  <si>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</si>
  <si>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</si>
  <si>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</si>
  <si>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</si>
  <si>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</si>
  <si>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</si>
  <si>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</si>
  <si>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</si>
  <si>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</si>
  <si>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</si>
  <si>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</si>
  <si>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</si>
  <si>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</si>
  <si>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</si>
  <si>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</si>
  <si>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</si>
  <si>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</si>
  <si>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</si>
  <si>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</si>
  <si>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</si>
  <si>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</si>
  <si>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</si>
  <si>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</si>
  <si>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</si>
  <si>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</si>
  <si>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</si>
  <si>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</si>
  <si>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</si>
  <si>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</si>
  <si>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</si>
  <si>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</si>
  <si>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</si>
  <si>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</si>
  <si>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</si>
  <si>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</si>
  <si>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</si>
  <si>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</si>
  <si>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</si>
  <si>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</si>
  <si>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</si>
  <si>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</si>
  <si>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</si>
  <si>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</si>
  <si>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</si>
  <si>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</si>
  <si>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</si>
  <si>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</si>
  <si>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</si>
  <si>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</si>
  <si>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</si>
  <si>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</si>
  <si>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</si>
  <si>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</si>
  <si>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</si>
  <si>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</si>
  <si>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</si>
  <si>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</si>
  <si>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</si>
  <si>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</si>
  <si>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</si>
  <si>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</si>
  <si>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</si>
  <si>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</si>
  <si>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</si>
  <si>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</si>
  <si>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</si>
  <si>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</si>
  <si>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</si>
  <si>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</si>
  <si>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</si>
  <si>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</si>
  <si>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</si>
  <si>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</si>
  <si>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</si>
  <si>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</si>
  <si>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</si>
  <si>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</si>
  <si>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</si>
  <si>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</si>
  <si>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</si>
  <si>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</si>
  <si>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</si>
  <si>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</si>
  <si>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</si>
  <si>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</si>
  <si>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</si>
  <si>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</si>
  <si>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</si>
  <si>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</si>
  <si>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</si>
  <si>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</si>
  <si>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</si>
  <si>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</si>
  <si>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</si>
  <si>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</si>
  <si>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</si>
  <si>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</si>
  <si>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</si>
  <si>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</si>
  <si>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</si>
  <si>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</si>
  <si>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</si>
  <si>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</si>
  <si>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</si>
  <si>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</si>
  <si>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</si>
  <si>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</si>
  <si>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</si>
  <si>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</si>
  <si>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</si>
  <si>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</si>
  <si>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</si>
  <si>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</si>
  <si>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</si>
  <si>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</si>
  <si>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</si>
  <si>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</si>
  <si>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</si>
  <si>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</si>
  <si>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</si>
  <si>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</si>
  <si>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</si>
  <si>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</si>
  <si>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</si>
  <si>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</si>
  <si>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</si>
  <si>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</si>
  <si>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</si>
  <si>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</si>
  <si>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</si>
  <si>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</si>
  <si>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</si>
  <si>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</si>
  <si>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</si>
  <si>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</si>
  <si>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</si>
  <si>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</si>
  <si>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</si>
  <si>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</si>
  <si>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</si>
  <si>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</si>
  <si>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</si>
  <si>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</si>
  <si>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</si>
  <si>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</si>
  <si>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</si>
  <si>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</si>
  <si>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</si>
  <si>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</si>
  <si>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</si>
  <si>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</si>
  <si>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</si>
  <si>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</si>
  <si>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</si>
  <si>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</si>
  <si>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</si>
  <si>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</si>
  <si>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</si>
  <si>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</si>
  <si>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</si>
  <si>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</si>
  <si>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</si>
  <si>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</si>
  <si>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</si>
  <si>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</si>
  <si>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</si>
  <si>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</si>
  <si>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</si>
  <si>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</si>
  <si>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</si>
  <si>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</si>
  <si>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</si>
  <si>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</si>
  <si>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</si>
  <si>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</si>
  <si>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</si>
  <si>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</si>
  <si>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</si>
  <si>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</si>
  <si>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</si>
  <si>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</si>
  <si>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</si>
  <si>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</si>
  <si>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</si>
  <si>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</si>
  <si>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</si>
  <si>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</si>
  <si>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</si>
  <si>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</si>
  <si>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</si>
  <si>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</si>
  <si>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</si>
  <si>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</si>
  <si>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</si>
  <si>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</si>
  <si>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</si>
  <si>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</si>
  <si>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</si>
  <si>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</si>
  <si>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</si>
  <si>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</si>
  <si>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</si>
  <si>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</si>
  <si>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</si>
  <si>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</si>
  <si>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</si>
  <si>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</si>
  <si>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</si>
  <si>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</si>
  <si>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</si>
  <si>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</si>
  <si>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</si>
  <si>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</si>
  <si>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</si>
  <si>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</si>
  <si>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</si>
  <si>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</si>
  <si>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</si>
  <si>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</si>
  <si>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</si>
  <si>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</si>
  <si>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</si>
  <si>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</si>
  <si>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</si>
  <si>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</si>
  <si>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</si>
  <si>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</si>
  <si>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</si>
  <si>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</si>
  <si>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</si>
  <si>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</si>
  <si>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</si>
  <si>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</si>
  <si>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</si>
  <si>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</si>
  <si>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</si>
  <si>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</si>
  <si>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</si>
  <si>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</si>
  <si>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</si>
  <si>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</si>
  <si>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</si>
  <si>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</si>
  <si>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</si>
  <si>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</si>
  <si>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</si>
  <si>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</si>
  <si>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</si>
  <si>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</si>
  <si>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</si>
  <si>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</si>
  <si>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</si>
  <si>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</si>
  <si>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</si>
  <si>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</si>
  <si>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</si>
  <si>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</si>
  <si>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</si>
  <si>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</si>
  <si>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</si>
  <si>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</si>
  <si>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</si>
  <si>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</si>
  <si>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</si>
  <si>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</si>
  <si>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</si>
  <si>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</si>
  <si>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</si>
  <si>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</si>
  <si>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</si>
  <si>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</si>
  <si>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</si>
  <si>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</si>
  <si>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</si>
  <si>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</si>
  <si>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</si>
  <si>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</si>
  <si>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</si>
  <si>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</si>
  <si>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</si>
  <si>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</si>
  <si>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</si>
  <si>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</si>
  <si>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</si>
  <si>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</si>
  <si>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</si>
  <si>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</si>
  <si>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</si>
  <si>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</si>
  <si>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</si>
  <si>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</si>
  <si>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</si>
  <si>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</si>
  <si>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</si>
  <si>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</si>
  <si>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</si>
  <si>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</si>
  <si>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</si>
  <si>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</si>
  <si>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</si>
  <si>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</si>
  <si>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</si>
  <si>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</si>
  <si>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</si>
  <si>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</si>
  <si>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</si>
  <si>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</si>
  <si>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</si>
  <si>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</si>
  <si>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</si>
  <si>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</si>
  <si>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</si>
  <si>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</si>
  <si>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</si>
  <si>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</si>
  <si>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</si>
  <si>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</si>
  <si>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</si>
  <si>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</si>
  <si>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</si>
  <si>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</si>
  <si>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</si>
  <si>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</si>
  <si>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</si>
  <si>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</si>
  <si>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</si>
  <si>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</si>
  <si>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</si>
  <si>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</si>
  <si>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</si>
  <si>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</si>
  <si>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</si>
  <si>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</si>
  <si>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</si>
  <si>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</si>
  <si>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</si>
  <si>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</si>
  <si>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</si>
  <si>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</si>
  <si>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</si>
  <si>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</si>
  <si>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</si>
  <si>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</si>
  <si>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</si>
  <si>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</si>
  <si>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</si>
  <si>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</si>
  <si>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</si>
  <si>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</si>
  <si>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</si>
  <si>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</si>
  <si>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</si>
  <si>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</si>
  <si>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</si>
  <si>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</si>
  <si>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</si>
  <si>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</si>
  <si>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</si>
  <si>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</si>
  <si>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</si>
  <si>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</si>
  <si>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</si>
  <si>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</si>
  <si>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</si>
  <si>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</si>
  <si>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</si>
  <si>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</si>
  <si>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</si>
  <si>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</si>
  <si>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</si>
  <si>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</si>
  <si>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</si>
  <si>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</si>
  <si>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</si>
  <si>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</si>
  <si>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</si>
  <si>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</si>
  <si>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</si>
  <si>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</si>
  <si>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</si>
  <si>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</si>
  <si>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</si>
  <si>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</si>
  <si>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</si>
  <si>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</si>
  <si>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</si>
  <si>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</si>
  <si>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</si>
  <si>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</si>
  <si>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</si>
  <si>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</si>
  <si>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</si>
  <si>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</si>
  <si>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</si>
  <si>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</si>
  <si>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</si>
  <si>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</si>
  <si>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</si>
  <si>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</si>
  <si>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</si>
  <si>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</si>
  <si>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</si>
  <si>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</si>
  <si>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</si>
  <si>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</si>
  <si>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</si>
  <si>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</si>
  <si>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</si>
  <si>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</si>
  <si>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</si>
  <si>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</si>
  <si>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</si>
  <si>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</si>
  <si>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</si>
  <si>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</si>
  <si>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</si>
  <si>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</si>
  <si>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</si>
  <si>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</si>
  <si>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</si>
  <si>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</si>
  <si>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</si>
  <si>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</si>
  <si>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</si>
  <si>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</si>
  <si>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</si>
  <si>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</si>
  <si>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</si>
  <si>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</si>
  <si>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</si>
  <si>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</si>
  <si>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</si>
  <si>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</si>
  <si>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</si>
  <si>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</si>
  <si>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</si>
  <si>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</si>
  <si>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</si>
  <si>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</si>
  <si>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</si>
  <si>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</si>
  <si>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</si>
  <si>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</si>
  <si>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</si>
  <si>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</si>
  <si>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</si>
  <si>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</si>
  <si>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</si>
  <si>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</si>
  <si>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</si>
  <si>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</si>
  <si>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</si>
  <si>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</si>
  <si>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</si>
  <si>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</si>
  <si>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</si>
  <si>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</si>
  <si>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</si>
  <si>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</si>
  <si>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</si>
  <si>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</si>
  <si>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</si>
  <si>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</si>
  <si>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</si>
  <si>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</si>
  <si>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</si>
  <si>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</si>
  <si>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</si>
  <si>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</si>
  <si>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</si>
  <si>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</si>
  <si>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</si>
  <si>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</si>
  <si>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</si>
  <si>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</si>
  <si>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</si>
  <si>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</si>
  <si>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</si>
  <si>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</si>
  <si>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</si>
  <si>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</si>
  <si>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</si>
  <si>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</si>
  <si>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</si>
  <si>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</si>
  <si>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</si>
  <si>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</si>
  <si>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</si>
  <si>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</si>
  <si>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</si>
  <si>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</si>
  <si>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</si>
  <si>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</si>
  <si>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</si>
  <si>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</si>
  <si>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</si>
  <si>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</si>
  <si>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</si>
  <si>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</si>
  <si>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</si>
  <si>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</si>
  <si>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</si>
  <si>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</si>
  <si>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</si>
  <si>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</si>
  <si>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</si>
  <si>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</si>
  <si>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</si>
  <si>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</si>
  <si>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</si>
  <si>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</si>
  <si>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</si>
  <si>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</si>
  <si>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</si>
  <si>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</si>
  <si>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</si>
  <si>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</si>
  <si>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</si>
  <si>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</si>
  <si>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</si>
  <si>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</si>
  <si>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</si>
  <si>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</si>
  <si>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</si>
  <si>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</si>
  <si>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</si>
  <si>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</si>
  <si>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</si>
  <si>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</si>
  <si>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</si>
  <si>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</si>
  <si>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</si>
  <si>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</si>
  <si>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</si>
  <si>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</si>
  <si>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</si>
  <si>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</si>
  <si>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</si>
  <si>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</si>
  <si>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</si>
  <si>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</si>
  <si>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</si>
  <si>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</si>
  <si>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</si>
  <si>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</si>
  <si>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</si>
  <si>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</si>
  <si>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</si>
  <si>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</si>
  <si>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</si>
  <si>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</si>
  <si>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</si>
  <si>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</si>
  <si>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</si>
  <si>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</si>
  <si>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</si>
  <si>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</si>
  <si>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</si>
  <si>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</si>
  <si>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</si>
  <si>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</si>
  <si>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</si>
  <si>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</si>
  <si>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</si>
  <si>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</si>
  <si>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</si>
  <si>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</si>
  <si>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</si>
  <si>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</si>
  <si>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</si>
  <si>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</si>
  <si>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</si>
  <si>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</si>
  <si>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</si>
  <si>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</si>
  <si>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</si>
  <si>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</si>
  <si>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</si>
  <si>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</si>
  <si>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</si>
  <si>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</si>
  <si>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</si>
  <si>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</si>
  <si>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</si>
  <si>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</si>
  <si>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</si>
  <si>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</si>
  <si>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</si>
  <si>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</si>
  <si>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</si>
  <si>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</si>
  <si>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</si>
  <si>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</si>
  <si>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</si>
  <si>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</si>
  <si>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</si>
  <si>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</si>
  <si>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</si>
  <si>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</si>
  <si>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</si>
  <si>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</si>
  <si>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</si>
  <si>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</si>
  <si>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</si>
  <si>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</si>
  <si>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</si>
  <si>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</si>
  <si>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</si>
  <si>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</si>
  <si>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</si>
  <si>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</si>
  <si>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</si>
  <si>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</si>
  <si>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</si>
  <si>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</si>
  <si>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</si>
  <si>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</si>
  <si>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</si>
  <si>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</si>
  <si>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</si>
  <si>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</si>
  <si>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</si>
  <si>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</si>
  <si>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</si>
  <si>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</si>
  <si>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</si>
  <si>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</si>
  <si>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</si>
  <si>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</si>
  <si>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</si>
  <si>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</si>
  <si>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</si>
  <si>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</si>
  <si>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</si>
  <si>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</si>
  <si>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</si>
  <si>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</si>
  <si>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</si>
  <si>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</si>
  <si>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</si>
  <si>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</si>
  <si>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</si>
  <si>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</si>
  <si>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</si>
  <si>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</si>
  <si>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</si>
  <si>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</si>
  <si>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</si>
  <si>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</si>
  <si>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</si>
  <si>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</si>
  <si>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</si>
  <si>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</si>
  <si>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</si>
  <si>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</si>
  <si>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</si>
  <si>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</si>
  <si>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</si>
  <si>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</si>
  <si>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</si>
  <si>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</si>
  <si>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</si>
  <si>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</si>
  <si>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</si>
  <si>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</si>
  <si>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</si>
  <si>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</si>
  <si>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</si>
  <si>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</si>
  <si>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</si>
  <si>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</si>
  <si>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</si>
  <si>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</si>
  <si>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</si>
  <si>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</si>
  <si>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</si>
  <si>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</si>
  <si>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</si>
  <si>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</si>
  <si>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</si>
  <si>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</si>
  <si>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</si>
  <si>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</si>
  <si>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</si>
  <si>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</si>
  <si>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</si>
  <si>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</si>
  <si>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</si>
  <si>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</si>
  <si>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</si>
  <si>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</si>
  <si>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</si>
  <si>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</si>
  <si>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</si>
  <si>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</si>
  <si>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</si>
  <si>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</si>
  <si>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</si>
  <si>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</si>
  <si>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</si>
  <si>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</si>
  <si>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</si>
  <si>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</si>
  <si>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</si>
  <si>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</si>
  <si>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</si>
  <si>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</si>
  <si>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</si>
  <si>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</si>
  <si>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</si>
  <si>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</si>
  <si>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</si>
  <si>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</si>
  <si>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</si>
  <si>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</si>
  <si>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</si>
  <si>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</si>
  <si>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</si>
  <si>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</si>
  <si>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</si>
  <si>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</si>
  <si>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</si>
  <si>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</si>
  <si>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</si>
  <si>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</si>
  <si>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</si>
  <si>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</si>
  <si>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</si>
  <si>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</si>
  <si>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</si>
  <si>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</si>
  <si>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</si>
  <si>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</si>
  <si>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</si>
  <si>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</si>
  <si>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</si>
  <si>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</si>
  <si>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</si>
  <si>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</si>
  <si>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</si>
  <si>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</si>
  <si>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</si>
  <si>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</si>
  <si>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</si>
  <si>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</si>
  <si>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</si>
  <si>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</si>
  <si>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</si>
  <si>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</si>
  <si>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</si>
  <si>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</si>
  <si>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</si>
  <si>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</si>
  <si>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</si>
  <si>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</si>
  <si>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</si>
  <si>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</si>
  <si>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</si>
  <si>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</si>
  <si>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</si>
  <si>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</si>
  <si>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</si>
  <si>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</si>
  <si>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</si>
  <si>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</si>
  <si>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</si>
  <si>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</si>
  <si>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</si>
  <si>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</si>
  <si>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</si>
  <si>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</si>
  <si>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</si>
  <si>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</si>
  <si>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</si>
  <si>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</si>
  <si>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</si>
  <si>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</si>
  <si>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</si>
  <si>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</si>
  <si>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</si>
  <si>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</si>
  <si>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</si>
  <si>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</si>
  <si>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</si>
  <si>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</si>
  <si>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</si>
  <si>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</si>
  <si>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</si>
  <si>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</si>
  <si>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</si>
  <si>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</si>
  <si>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</si>
  <si>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</si>
  <si>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</si>
  <si>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</si>
  <si>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</si>
  <si>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</si>
  <si>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</si>
  <si>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</si>
  <si>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</si>
  <si>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</si>
  <si>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</si>
  <si>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</si>
  <si>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</si>
  <si>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</si>
  <si>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</si>
  <si>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</si>
  <si>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</si>
  <si>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</si>
  <si>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</si>
  <si>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</si>
  <si>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</si>
  <si>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</si>
  <si>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</si>
  <si>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</si>
  <si>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</si>
  <si>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</si>
  <si>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</si>
  <si>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</si>
  <si>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</si>
  <si>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</si>
  <si>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</si>
  <si>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</si>
  <si>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</si>
  <si>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</si>
  <si>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</si>
  <si>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</si>
  <si>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</si>
  <si>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</si>
  <si>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</si>
  <si>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</si>
  <si>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</si>
  <si>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</si>
  <si>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</si>
  <si>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</si>
  <si>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</si>
  <si>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</si>
  <si>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</si>
  <si>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</si>
  <si>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</si>
  <si>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</si>
  <si>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</si>
  <si>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</si>
  <si>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</si>
  <si>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</si>
  <si>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</si>
  <si>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</si>
  <si>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</si>
  <si>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</si>
  <si>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</si>
  <si>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</si>
  <si>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</si>
  <si>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</si>
  <si>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</si>
  <si>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</si>
  <si>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</si>
  <si>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</si>
  <si>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</si>
  <si>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</si>
  <si>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</si>
  <si>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</si>
  <si>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</si>
  <si>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</si>
  <si>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</si>
  <si>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</si>
  <si>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</si>
  <si>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</si>
  <si>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</si>
  <si>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</si>
  <si>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</si>
  <si>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</si>
  <si>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</si>
  <si>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</si>
  <si>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</si>
  <si>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</si>
  <si>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</si>
  <si>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</si>
  <si>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</si>
  <si>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</si>
  <si>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</si>
  <si>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</si>
  <si>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</si>
  <si>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</si>
  <si>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</si>
  <si>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</si>
  <si>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</si>
  <si>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</si>
  <si>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</si>
  <si>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</si>
  <si>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</si>
  <si>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</si>
  <si>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</si>
  <si>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</si>
  <si>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</si>
  <si>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</si>
  <si>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</si>
  <si>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</si>
  <si>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</si>
  <si>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</si>
  <si>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</si>
  <si>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</si>
  <si>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</si>
  <si>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</si>
  <si>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</si>
  <si>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</si>
  <si>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</si>
  <si>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</si>
  <si>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</si>
  <si>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</si>
  <si>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</si>
  <si>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</si>
  <si>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</si>
  <si>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</si>
  <si>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</si>
  <si>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</si>
  <si>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</si>
  <si>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</si>
  <si>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</si>
  <si>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</si>
  <si>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</si>
  <si>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</si>
  <si>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</si>
  <si>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</si>
  <si>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</si>
  <si>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</si>
  <si>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</si>
  <si>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</si>
  <si>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</si>
  <si>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</si>
  <si>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</si>
  <si>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</si>
  <si>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</si>
  <si>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</si>
  <si>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</si>
  <si>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</si>
  <si>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</si>
  <si>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</si>
  <si>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</si>
  <si>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</si>
  <si>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</si>
  <si>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</si>
  <si>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</si>
  <si>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</si>
  <si>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</si>
  <si>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</si>
  <si>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</si>
  <si>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</si>
  <si>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</si>
  <si>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</si>
  <si>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</si>
  <si>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</si>
  <si>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</si>
  <si>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</si>
  <si>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</si>
  <si>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</si>
  <si>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</si>
  <si>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</si>
  <si>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</si>
  <si>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</si>
  <si>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</si>
  <si>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</si>
  <si>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</si>
  <si>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</si>
  <si>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</si>
  <si>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</si>
  <si>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</si>
  <si>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</si>
  <si>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</si>
  <si>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</si>
  <si>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</si>
  <si>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</si>
  <si>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</si>
  <si>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</si>
  <si>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</si>
  <si>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</si>
  <si>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</si>
  <si>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</si>
  <si>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</si>
  <si>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</si>
  <si>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</si>
  <si>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</si>
  <si>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</si>
  <si>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</si>
  <si>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</si>
  <si>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</si>
  <si>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</si>
  <si>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</si>
  <si>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</si>
  <si>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</si>
  <si>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</si>
  <si>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</si>
  <si>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</si>
  <si>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</si>
  <si>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</si>
  <si>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</si>
  <si>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</si>
  <si>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</si>
  <si>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</si>
  <si>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</si>
  <si>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</si>
  <si>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</si>
  <si>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</si>
  <si>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</si>
  <si>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</si>
  <si>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</si>
  <si>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</si>
  <si>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</si>
  <si>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</si>
  <si>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</si>
  <si>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</si>
  <si>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</si>
  <si>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</si>
  <si>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</si>
  <si>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</si>
  <si>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</si>
  <si>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</si>
  <si>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</si>
  <si>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</si>
  <si>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</si>
  <si>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</si>
  <si>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</si>
  <si>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</si>
  <si>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</si>
  <si>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</si>
  <si>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</si>
  <si>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</si>
  <si>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</si>
  <si>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</si>
  <si>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</si>
  <si>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</si>
  <si>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</si>
  <si>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</si>
  <si>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</si>
  <si>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</si>
  <si>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</si>
  <si>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</si>
  <si>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</si>
  <si>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</si>
  <si>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</si>
  <si>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</si>
  <si>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</si>
  <si>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</si>
  <si>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</si>
  <si>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</si>
  <si>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</si>
  <si>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</si>
  <si>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</si>
  <si>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</si>
  <si>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</si>
  <si>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</si>
  <si>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</si>
  <si>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</si>
  <si>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</si>
  <si>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</si>
  <si>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</si>
  <si>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</si>
  <si>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</si>
  <si>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</si>
  <si>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</si>
  <si>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</si>
  <si>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</si>
  <si>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</si>
  <si>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</si>
  <si>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</si>
  <si>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</si>
  <si>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</si>
  <si>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</si>
  <si>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</si>
  <si>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</si>
  <si>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</si>
  <si>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</si>
  <si>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</si>
  <si>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</si>
  <si>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</si>
  <si>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</si>
  <si>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</si>
  <si>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</si>
  <si>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</si>
  <si>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</si>
  <si>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</si>
  <si>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</si>
  <si>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</si>
  <si>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</si>
  <si>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</si>
  <si>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</si>
  <si>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</si>
  <si>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</si>
  <si>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</si>
  <si>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</si>
  <si>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</si>
  <si>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</si>
  <si>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</si>
  <si>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</si>
  <si>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</si>
  <si>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</si>
  <si>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</si>
  <si>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</si>
  <si>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</si>
  <si>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</si>
  <si>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</si>
  <si>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</si>
  <si>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</si>
  <si>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</si>
  <si>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</si>
  <si>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</si>
  <si>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</si>
  <si>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</si>
  <si>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</si>
  <si>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</si>
  <si>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</si>
  <si>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</si>
  <si>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</si>
  <si>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</si>
  <si>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</si>
  <si>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</si>
  <si>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</si>
  <si>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</si>
  <si>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</si>
  <si>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</si>
  <si>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</si>
  <si>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</si>
  <si>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</si>
  <si>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</si>
  <si>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</si>
  <si>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</si>
  <si>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</si>
  <si>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</si>
  <si>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</si>
  <si>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</si>
  <si>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</si>
  <si>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</si>
  <si>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</si>
  <si>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</si>
  <si>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</si>
  <si>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</si>
  <si>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</si>
  <si>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</si>
  <si>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</si>
  <si>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</si>
  <si>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</si>
  <si>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</si>
  <si>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</si>
  <si>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</si>
  <si>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</si>
  <si>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</si>
  <si>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</si>
  <si>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</si>
  <si>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</si>
  <si>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</si>
  <si>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</si>
  <si>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</si>
  <si>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</si>
  <si>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</si>
  <si>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</si>
  <si>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</si>
  <si>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</si>
  <si>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</si>
  <si>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</si>
  <si>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</si>
  <si>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</si>
  <si>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</si>
  <si>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</si>
  <si>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</si>
  <si>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</si>
  <si>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</si>
  <si>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</si>
  <si>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</si>
  <si>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</si>
  <si>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</si>
  <si>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</si>
  <si>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</si>
  <si>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</si>
  <si>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</si>
  <si>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</si>
  <si>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</si>
  <si>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</si>
  <si>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</si>
  <si>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</si>
  <si>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</si>
  <si>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</si>
  <si>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</si>
  <si>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</si>
  <si>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</si>
  <si>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</si>
  <si>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</si>
  <si>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</si>
  <si>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</si>
  <si>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</si>
  <si>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</si>
  <si>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</si>
  <si>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</si>
  <si>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</si>
  <si>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</si>
  <si>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</si>
  <si>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</si>
  <si>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</si>
  <si>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</si>
  <si>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</si>
  <si>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</si>
  <si>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</si>
  <si>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</si>
  <si>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</si>
  <si>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</si>
  <si>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</si>
  <si>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</si>
  <si>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</si>
  <si>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</si>
  <si>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</si>
  <si>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</si>
  <si>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</si>
  <si>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</si>
  <si>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</si>
  <si>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</si>
  <si>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</si>
  <si>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</si>
  <si>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</si>
  <si>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</si>
  <si>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</si>
  <si>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</si>
  <si>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</si>
  <si>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</si>
  <si>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</si>
  <si>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</si>
  <si>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</si>
  <si>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</si>
  <si>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</si>
  <si>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</si>
  <si>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</si>
  <si>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</si>
  <si>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</si>
  <si>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</si>
  <si>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</si>
  <si>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</si>
  <si>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</si>
  <si>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</si>
  <si>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</si>
  <si>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</si>
  <si>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</si>
  <si>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</si>
  <si>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</si>
  <si>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</si>
  <si>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</si>
  <si>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</si>
  <si>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</si>
  <si>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</si>
  <si>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</si>
  <si>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</si>
  <si>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</si>
  <si>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</si>
  <si>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</si>
  <si>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</si>
  <si>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</si>
  <si>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</si>
  <si>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</si>
  <si>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</si>
  <si>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</si>
  <si>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</si>
  <si>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</si>
  <si>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</si>
  <si>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</si>
  <si>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</si>
  <si>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</si>
  <si>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</si>
  <si>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</si>
  <si>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</si>
  <si>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</si>
  <si>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</si>
  <si>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</si>
  <si>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</si>
  <si>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</si>
  <si>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</si>
  <si>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</si>
  <si>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</si>
  <si>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</si>
  <si>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</si>
  <si>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</si>
  <si>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</si>
  <si>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</si>
  <si>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</si>
  <si>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</si>
  <si>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</si>
  <si>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</si>
  <si>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</si>
  <si>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</si>
  <si>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</si>
  <si>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</si>
  <si>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</si>
  <si>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</si>
  <si>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</si>
  <si>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</si>
  <si>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</si>
  <si>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</si>
  <si>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</si>
  <si>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</si>
  <si>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</si>
  <si>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</si>
  <si>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</si>
  <si>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</si>
  <si>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</si>
  <si>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</si>
  <si>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</si>
  <si>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</si>
  <si>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</si>
  <si>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</si>
  <si>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</si>
  <si>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</si>
  <si>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</si>
  <si>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</si>
  <si>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</si>
  <si>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</si>
  <si>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</si>
  <si>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</si>
  <si>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</si>
  <si>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</si>
  <si>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</si>
  <si>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</si>
  <si>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</si>
  <si>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</si>
  <si>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</si>
  <si>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</si>
  <si>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</si>
  <si>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</si>
  <si>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</si>
  <si>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</si>
  <si>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</si>
  <si>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</si>
  <si>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</si>
  <si>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</si>
  <si>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</si>
  <si>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</si>
  <si>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</si>
  <si>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</si>
  <si>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</si>
  <si>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</si>
  <si>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</si>
  <si>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</si>
  <si>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</si>
  <si>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</si>
  <si>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</si>
  <si>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</si>
  <si>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</si>
  <si>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</si>
  <si>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</si>
  <si>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</si>
  <si>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</si>
  <si>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</si>
  <si>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</si>
  <si>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</si>
  <si>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</si>
  <si>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</si>
  <si>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</si>
  <si>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</si>
  <si>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</si>
  <si>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</si>
  <si>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</si>
  <si>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</si>
  <si>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</si>
  <si>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</si>
  <si>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</si>
  <si>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</si>
  <si>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</si>
  <si>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</si>
  <si>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</si>
  <si>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</si>
  <si>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</si>
  <si>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</si>
  <si>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</si>
  <si>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</si>
  <si>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</si>
  <si>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</si>
  <si>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</si>
  <si>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</si>
  <si>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</si>
  <si>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</si>
  <si>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</si>
  <si>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</si>
  <si>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</si>
  <si>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</si>
  <si>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</si>
  <si>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</si>
  <si>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</si>
  <si>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</si>
  <si>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</si>
  <si>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</si>
  <si>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</si>
  <si>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</si>
  <si>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</si>
  <si>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</si>
  <si>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</si>
  <si>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</si>
  <si>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</si>
  <si>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</si>
  <si>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</si>
  <si>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</si>
  <si>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</si>
  <si>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</si>
  <si>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</si>
  <si>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</si>
  <si>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</si>
  <si>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</si>
  <si>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</si>
  <si>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</si>
  <si>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</si>
  <si>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</si>
  <si>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</si>
  <si>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</si>
  <si>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</si>
  <si>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</si>
  <si>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</si>
  <si>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</si>
  <si>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</si>
  <si>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</si>
  <si>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</si>
  <si>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</si>
  <si>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</si>
  <si>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</si>
  <si>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</si>
  <si>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</si>
  <si>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</si>
  <si>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</si>
  <si>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</si>
  <si>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</si>
  <si>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</si>
  <si>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</si>
  <si>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</si>
  <si>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</si>
  <si>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</si>
  <si>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</si>
  <si>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</si>
  <si>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</si>
  <si>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</si>
  <si>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</si>
  <si>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</si>
  <si>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</si>
  <si>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</si>
  <si>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</si>
  <si>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</si>
  <si>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</si>
  <si>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</si>
  <si>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</si>
  <si>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</si>
  <si>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</si>
  <si>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</si>
  <si>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</si>
  <si>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</si>
  <si>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</si>
  <si>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</si>
  <si>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</si>
  <si>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</si>
  <si>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</si>
  <si>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</si>
  <si>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</si>
  <si>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</si>
  <si>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</si>
  <si>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</si>
  <si>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</si>
  <si>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</si>
  <si>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</si>
  <si>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</si>
  <si>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</si>
  <si>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</si>
  <si>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</si>
  <si>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</si>
  <si>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</si>
  <si>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</si>
  <si>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</si>
  <si>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</si>
  <si>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</si>
  <si>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</si>
  <si>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</si>
  <si>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</si>
  <si>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</si>
  <si>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</si>
  <si>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</si>
  <si>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</si>
  <si>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</si>
  <si>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</si>
  <si>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</si>
  <si>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</si>
  <si>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</si>
  <si>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</si>
  <si>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</si>
  <si>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</si>
  <si>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</si>
  <si>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</si>
  <si>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</si>
  <si>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</si>
  <si>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</si>
  <si>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</si>
  <si>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</si>
  <si>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</si>
  <si>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</si>
  <si>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</si>
  <si>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</si>
  <si>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</si>
  <si>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</si>
  <si>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</si>
  <si>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</si>
  <si>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</si>
  <si>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</si>
  <si>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</si>
  <si>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</si>
  <si>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</si>
  <si>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</si>
  <si>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</si>
  <si>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</si>
  <si>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</si>
  <si>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</si>
  <si>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</si>
  <si>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</si>
  <si>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</si>
  <si>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</si>
  <si>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</si>
  <si>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</si>
  <si>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</si>
  <si>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</si>
  <si>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</si>
  <si>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</si>
  <si>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</si>
  <si>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</si>
  <si>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</si>
  <si>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</si>
  <si>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</si>
  <si>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</si>
  <si>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</si>
  <si>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</si>
  <si>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</si>
  <si>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</si>
  <si>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</si>
  <si>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</si>
  <si>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</si>
  <si>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</si>
  <si>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</si>
  <si>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</si>
  <si>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</si>
  <si>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</si>
  <si>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</si>
  <si>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</si>
  <si>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</si>
  <si>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</si>
  <si>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</si>
  <si>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</si>
  <si>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</si>
  <si>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</si>
  <si>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</si>
  <si>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</si>
  <si>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</si>
  <si>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</si>
  <si>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</si>
  <si>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</si>
  <si>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</si>
  <si>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</si>
  <si>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</si>
  <si>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</si>
  <si>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</si>
  <si>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</si>
  <si>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</si>
  <si>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</si>
  <si>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</si>
  <si>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</si>
  <si>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</si>
  <si>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</si>
  <si>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</si>
  <si>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</si>
  <si>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</si>
  <si>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</si>
  <si>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</si>
  <si>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</si>
  <si>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</si>
  <si>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</si>
  <si>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</si>
  <si>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</si>
  <si>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</si>
  <si>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</si>
  <si>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</si>
  <si>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</si>
  <si>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</si>
  <si>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</si>
  <si>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</si>
  <si>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</si>
  <si>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</si>
  <si>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</si>
  <si>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</si>
  <si>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</si>
  <si>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</si>
  <si>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</si>
  <si>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</si>
  <si>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</si>
  <si>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</si>
  <si>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</si>
  <si>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</si>
  <si>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</si>
  <si>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</si>
  <si>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</si>
  <si>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</si>
  <si>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</si>
  <si>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</si>
  <si>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</si>
  <si>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</si>
  <si>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</si>
  <si>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</si>
  <si>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</si>
  <si>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</si>
  <si>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</si>
  <si>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</si>
  <si>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</si>
  <si>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</si>
  <si>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</si>
  <si>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</si>
  <si>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</si>
  <si>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</si>
  <si>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</si>
  <si>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</si>
  <si>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</si>
  <si>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</si>
  <si>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</si>
  <si>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</si>
  <si>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</si>
  <si>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</si>
  <si>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</si>
  <si>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</si>
  <si>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</si>
  <si>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</si>
  <si>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</si>
  <si>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</si>
  <si>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</si>
  <si>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</si>
  <si>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</si>
  <si>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</si>
  <si>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</si>
  <si>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</si>
  <si>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</si>
  <si>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</si>
  <si>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</si>
  <si>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</si>
  <si>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</si>
  <si>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</si>
  <si>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</si>
  <si>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</si>
  <si>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</si>
  <si>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</si>
  <si>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</si>
  <si>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</si>
  <si>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</si>
  <si>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</si>
  <si>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</si>
  <si>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</si>
  <si>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</si>
  <si>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</si>
  <si>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</si>
  <si>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</si>
  <si>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</si>
  <si>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</si>
  <si>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</si>
  <si>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</si>
  <si>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</si>
  <si>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</si>
  <si>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</si>
  <si>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</si>
  <si>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</si>
  <si>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</si>
  <si>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</si>
  <si>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</si>
  <si>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</si>
  <si>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</si>
  <si>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</si>
  <si>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</si>
  <si>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</si>
  <si>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</si>
  <si>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</si>
  <si>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</si>
  <si>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</si>
  <si>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</si>
  <si>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</si>
  <si>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</si>
  <si>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</si>
  <si>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</si>
  <si>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</si>
  <si>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</si>
  <si>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</si>
  <si>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</si>
  <si>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</si>
  <si>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</si>
  <si>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</si>
  <si>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</si>
  <si>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</si>
  <si>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</si>
  <si>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</si>
  <si>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</si>
  <si>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</si>
  <si>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</si>
  <si>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</si>
  <si>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</si>
  <si>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</si>
  <si>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</si>
  <si>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</si>
  <si>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</si>
  <si>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</si>
  <si>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</si>
  <si>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</si>
  <si>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</si>
  <si>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</si>
  <si>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</si>
  <si>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</si>
  <si>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</si>
  <si>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</si>
  <si>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</si>
  <si>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</si>
  <si>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</si>
  <si>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</si>
  <si>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</si>
  <si>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</si>
  <si>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</si>
  <si>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</si>
  <si>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</si>
  <si>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</si>
  <si>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</si>
  <si>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</si>
  <si>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</si>
  <si>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</si>
  <si>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</si>
  <si>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</si>
  <si>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</si>
  <si>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</si>
  <si>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</si>
  <si>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</si>
  <si>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</si>
  <si>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</si>
  <si>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</si>
  <si>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</si>
  <si>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</si>
  <si>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</si>
  <si>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</si>
  <si>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</si>
  <si>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</si>
  <si>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</si>
  <si>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</si>
  <si>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</si>
  <si>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</si>
  <si>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</si>
  <si>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</si>
  <si>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</si>
  <si>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</si>
  <si>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</si>
  <si>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</si>
  <si>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</si>
  <si>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</si>
  <si>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</si>
  <si>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</si>
  <si>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</si>
  <si>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</si>
  <si>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</si>
  <si>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</si>
  <si>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</si>
  <si>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</si>
  <si>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</si>
  <si>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</si>
  <si>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</si>
  <si>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</si>
  <si>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</si>
  <si>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</si>
  <si>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</si>
  <si>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</si>
  <si>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</si>
  <si>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</si>
  <si>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</si>
  <si>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</si>
  <si>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</si>
  <si>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</si>
  <si>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</si>
  <si>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</si>
  <si>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</si>
  <si>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</si>
  <si>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</si>
  <si>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</si>
  <si>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</si>
  <si>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</si>
  <si>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</si>
  <si>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</si>
  <si>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</si>
  <si>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</si>
  <si>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</si>
  <si>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</si>
  <si>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</si>
  <si>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</si>
  <si>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</si>
  <si>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</si>
  <si>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</si>
  <si>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</si>
  <si>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</si>
  <si>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</si>
  <si>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</si>
  <si>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</si>
  <si>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</si>
  <si>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</si>
  <si>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</si>
  <si>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</si>
  <si>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</si>
  <si>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</si>
  <si>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</si>
  <si>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</si>
  <si>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</si>
  <si>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</si>
  <si>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</si>
  <si>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</si>
  <si>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</si>
  <si>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</si>
  <si>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</si>
  <si>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</si>
  <si>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</si>
  <si>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</si>
  <si>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</si>
  <si>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</si>
  <si>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</si>
  <si>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</si>
  <si>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</si>
  <si>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</si>
  <si>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</si>
  <si>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</si>
  <si>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</si>
  <si>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</si>
  <si>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</si>
  <si>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</si>
  <si>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</si>
  <si>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</si>
  <si>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</si>
  <si>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</si>
  <si>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</si>
  <si>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</si>
  <si>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</si>
  <si>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</si>
  <si>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</si>
  <si>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</si>
  <si>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</si>
  <si>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</si>
  <si>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</si>
  <si>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</si>
  <si>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</si>
  <si>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</si>
  <si>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</si>
  <si>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</si>
  <si>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</si>
  <si>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</si>
  <si>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</si>
  <si>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</si>
  <si>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</si>
  <si>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</si>
  <si>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</si>
  <si>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</si>
  <si>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</si>
  <si>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</si>
  <si>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</si>
  <si>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</si>
  <si>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</si>
  <si>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</si>
  <si>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</si>
  <si>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</si>
  <si>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</si>
  <si>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</si>
  <si>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</si>
  <si>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</si>
  <si>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</si>
  <si>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</si>
  <si>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</si>
  <si>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</si>
  <si>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</si>
  <si>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</si>
  <si>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</si>
  <si>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</si>
  <si>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</si>
  <si>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</si>
  <si>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</si>
  <si>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</si>
  <si>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</si>
  <si>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</si>
  <si>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</si>
  <si>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</si>
  <si>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</si>
  <si>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</si>
  <si>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</si>
  <si>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</si>
  <si>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</si>
  <si>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</si>
  <si>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</si>
  <si>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</si>
  <si>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</si>
  <si>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</si>
  <si>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</si>
  <si>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</si>
  <si>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</si>
  <si>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</si>
  <si>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</si>
  <si>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</si>
  <si>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</si>
  <si>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</si>
  <si>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</si>
  <si>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</si>
  <si>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</si>
  <si>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</si>
  <si>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</si>
  <si>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</si>
  <si>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</si>
  <si>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</si>
  <si>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</si>
  <si>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</si>
  <si>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</si>
  <si>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</si>
  <si>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</si>
  <si>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</si>
  <si>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</si>
  <si>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</si>
  <si>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</si>
  <si>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</si>
  <si>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</si>
  <si>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</si>
  <si>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</si>
  <si>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</si>
  <si>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</si>
  <si>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</si>
  <si>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</si>
  <si>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</si>
  <si>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</si>
  <si>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</si>
  <si>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</si>
  <si>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</si>
  <si>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</si>
  <si>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</si>
  <si>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</si>
  <si>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</si>
  <si>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</si>
  <si>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</si>
  <si>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</si>
  <si>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</si>
  <si>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</si>
  <si>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</si>
  <si>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</si>
  <si>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</si>
  <si>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</si>
  <si>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</si>
  <si>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</si>
  <si>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</si>
  <si>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</si>
  <si>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</si>
  <si>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</si>
  <si>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</si>
  <si>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</si>
  <si>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</si>
  <si>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</si>
  <si>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</si>
  <si>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</si>
  <si>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</si>
  <si>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</si>
  <si>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</si>
  <si>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</si>
  <si>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</si>
  <si>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</si>
  <si>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</si>
  <si>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</si>
  <si>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</si>
  <si>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</si>
  <si>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</si>
  <si>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</si>
  <si>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</si>
  <si>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</si>
  <si>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</si>
  <si>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</si>
  <si>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</si>
  <si>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</si>
  <si>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</si>
  <si>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</si>
  <si>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</si>
  <si>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</si>
  <si>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</si>
  <si>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</si>
  <si>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</si>
  <si>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</si>
  <si>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</si>
  <si>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</si>
  <si>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</si>
  <si>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</si>
  <si>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</si>
  <si>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</si>
  <si>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</si>
  <si>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</si>
  <si>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</si>
  <si>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</si>
  <si>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</si>
  <si>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</si>
  <si>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</si>
  <si>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</si>
  <si>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</si>
  <si>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</si>
  <si>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</si>
  <si>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</si>
  <si>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</si>
  <si>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</si>
  <si>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</si>
  <si>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</si>
  <si>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</si>
  <si>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</si>
  <si>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</si>
  <si>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</si>
  <si>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</si>
  <si>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</si>
  <si>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</si>
  <si>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</si>
  <si>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</si>
  <si>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</si>
  <si>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</si>
  <si>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</si>
  <si>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</si>
  <si>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</si>
  <si>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</si>
  <si>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</si>
  <si>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</si>
  <si>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</si>
  <si>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</si>
  <si>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</si>
  <si>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</si>
  <si>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</si>
  <si>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</si>
  <si>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</si>
  <si>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</si>
  <si>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</si>
  <si>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</si>
  <si>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</si>
  <si>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</si>
  <si>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</si>
  <si>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</si>
  <si>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</si>
  <si>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</si>
  <si>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</si>
  <si>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</si>
  <si>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</si>
  <si>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</si>
  <si>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</si>
  <si>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</si>
  <si>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</si>
  <si>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</si>
  <si>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</si>
  <si>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</si>
  <si>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</si>
  <si>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</si>
  <si>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</si>
  <si>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</si>
  <si>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</si>
  <si>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</si>
  <si>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</si>
  <si>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</si>
  <si>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</si>
  <si>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</si>
  <si>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</si>
  <si>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</si>
  <si>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</si>
  <si>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</si>
  <si>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</si>
  <si>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</si>
  <si>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</si>
  <si>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</si>
  <si>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</si>
  <si>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</si>
  <si>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</si>
  <si>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</si>
  <si>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</si>
  <si>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</si>
  <si>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</si>
  <si>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</si>
  <si>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</si>
  <si>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</si>
  <si>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</si>
  <si>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</si>
  <si>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</si>
  <si>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</si>
  <si>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</si>
  <si>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</si>
  <si>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</si>
  <si>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</si>
  <si>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</si>
  <si>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</si>
  <si>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</si>
  <si>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</si>
  <si>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</si>
  <si>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</si>
  <si>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</si>
  <si>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</si>
  <si>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</si>
  <si>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</si>
  <si>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</si>
  <si>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</si>
  <si>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</si>
  <si>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</si>
  <si>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</si>
  <si>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</si>
  <si>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</si>
  <si>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</si>
  <si>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</si>
  <si>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</si>
  <si>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</si>
  <si>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</si>
  <si>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</si>
  <si>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</si>
  <si>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</si>
  <si>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</si>
  <si>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</si>
  <si>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</si>
  <si>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</si>
  <si>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</si>
  <si>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</si>
  <si>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</si>
  <si>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</si>
  <si>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</si>
  <si>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</si>
  <si>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</si>
  <si>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</si>
  <si>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</si>
  <si>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</si>
  <si>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</si>
  <si>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</si>
  <si>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</si>
  <si>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</si>
  <si>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</si>
  <si>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</si>
  <si>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</si>
  <si>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</si>
  <si>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</si>
  <si>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</si>
  <si>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</si>
  <si>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</si>
  <si>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</si>
  <si>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</si>
  <si>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</si>
  <si>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</si>
  <si>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</si>
  <si>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</si>
  <si>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</si>
  <si>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</si>
  <si>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</si>
  <si>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</si>
  <si>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</si>
  <si>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</si>
  <si>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</si>
  <si>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</si>
  <si>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</si>
  <si>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</si>
  <si>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</si>
  <si>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</si>
  <si>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</si>
  <si>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</si>
  <si>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</si>
  <si>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</si>
  <si>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</si>
  <si>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</si>
  <si>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</si>
  <si>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</si>
  <si>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</si>
  <si>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</si>
  <si>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</si>
  <si>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</si>
  <si>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</si>
  <si>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</si>
  <si>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</si>
  <si>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</si>
  <si>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</si>
  <si>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</si>
  <si>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</si>
  <si>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</si>
  <si>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</si>
  <si>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</si>
  <si>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</si>
  <si>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</si>
  <si>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</si>
  <si>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</si>
  <si>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</si>
  <si>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</si>
  <si>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</si>
  <si>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</si>
  <si>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</si>
  <si>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</si>
  <si>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</si>
  <si>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</si>
  <si>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</si>
  <si>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</si>
  <si>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</si>
  <si>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</si>
  <si>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</si>
  <si>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</si>
  <si>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</si>
  <si>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</si>
  <si>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</si>
  <si>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</si>
  <si>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</si>
  <si>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</si>
  <si>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</si>
  <si>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</si>
  <si>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</si>
  <si>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</si>
  <si>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</si>
  <si>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</si>
  <si>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</si>
  <si>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</si>
  <si>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</si>
  <si>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</si>
  <si>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</si>
  <si>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</si>
  <si>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</si>
  <si>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</si>
  <si>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</si>
  <si>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</si>
  <si>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</si>
  <si>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</si>
  <si>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</si>
  <si>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</si>
  <si>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</si>
  <si>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</si>
  <si>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</si>
  <si>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</si>
  <si>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</si>
  <si>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</si>
  <si>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</si>
  <si>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</si>
  <si>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</si>
  <si>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</si>
  <si>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</si>
  <si>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</si>
  <si>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</si>
  <si>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</si>
  <si>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</si>
  <si>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</si>
  <si>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</si>
  <si>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</si>
  <si>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</si>
  <si>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</si>
  <si>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</si>
  <si>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</si>
  <si>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</si>
  <si>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</si>
  <si>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</si>
  <si>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</si>
  <si>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</si>
  <si>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</si>
  <si>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</si>
  <si>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</si>
  <si>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</si>
  <si>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</si>
  <si>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</si>
  <si>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</si>
  <si>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</si>
  <si>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</si>
  <si>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</si>
  <si>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</si>
  <si>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</si>
  <si>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</si>
  <si>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</si>
  <si>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</si>
  <si>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</si>
  <si>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</si>
  <si>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</si>
  <si>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</si>
  <si>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</si>
  <si>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</si>
  <si>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</si>
  <si>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</si>
  <si>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</si>
  <si>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</si>
  <si>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</si>
  <si>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</si>
  <si>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</si>
  <si>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</si>
  <si>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</si>
  <si>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</si>
  <si>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</si>
  <si>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</si>
  <si>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</si>
  <si>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</si>
  <si>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</si>
  <si>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</si>
  <si>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</si>
  <si>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</si>
  <si>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</si>
  <si>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</si>
  <si>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</si>
  <si>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</si>
  <si>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</si>
  <si>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</si>
  <si>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</si>
  <si>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</si>
  <si>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</si>
  <si>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</si>
  <si>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</si>
  <si>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</si>
  <si>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</si>
  <si>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</si>
  <si>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</si>
  <si>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</si>
  <si>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</si>
  <si>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</si>
  <si>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</si>
  <si>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</si>
  <si>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</si>
  <si>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</si>
  <si>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</si>
  <si>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</si>
  <si>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</si>
  <si>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</si>
  <si>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</si>
  <si>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</si>
  <si>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</si>
  <si>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</si>
  <si>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</si>
  <si>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</si>
  <si>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</si>
  <si>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</si>
  <si>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</si>
  <si>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</si>
  <si>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</si>
  <si>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</si>
  <si>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</si>
  <si>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</si>
  <si>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</si>
  <si>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</si>
  <si>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</si>
  <si>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</si>
  <si>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</si>
  <si>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</si>
  <si>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</si>
  <si>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</si>
  <si>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</si>
  <si>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</si>
  <si>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</si>
  <si>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</si>
  <si>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</si>
  <si>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</si>
  <si>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</si>
  <si>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</si>
  <si>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</si>
  <si>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</si>
  <si>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</si>
  <si>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</si>
  <si>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</si>
  <si>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</si>
  <si>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</si>
  <si>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</si>
  <si>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</si>
  <si>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</si>
  <si>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</si>
  <si>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</si>
  <si>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</si>
  <si>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</si>
  <si>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</si>
  <si>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</si>
  <si>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</si>
  <si>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</si>
  <si>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</si>
  <si>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</si>
  <si>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</si>
  <si>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</si>
  <si>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</si>
  <si>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</si>
  <si>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</si>
  <si>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</si>
  <si>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</si>
  <si>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</si>
  <si>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</si>
  <si>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</si>
  <si>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</si>
  <si>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</si>
  <si>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</si>
  <si>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</si>
  <si>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</si>
  <si>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</si>
  <si>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</si>
  <si>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</si>
  <si>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</si>
  <si>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</si>
  <si>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</si>
  <si>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</si>
  <si>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</si>
  <si>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</si>
  <si>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</si>
  <si>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</si>
  <si>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</si>
  <si>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</si>
  <si>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</si>
  <si>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</si>
  <si>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</si>
  <si>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</si>
  <si>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</si>
  <si>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</si>
  <si>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</si>
  <si>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</si>
  <si>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</si>
  <si>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</si>
  <si>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</si>
  <si>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</si>
  <si>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</si>
  <si>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</si>
  <si>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</si>
  <si>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</si>
  <si>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</si>
  <si>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</si>
  <si>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</si>
  <si>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</si>
  <si>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</si>
  <si>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</si>
  <si>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</si>
  <si>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</si>
  <si>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</si>
  <si>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</si>
  <si>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</si>
  <si>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</si>
  <si>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</si>
  <si>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</si>
  <si>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</si>
  <si>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</si>
  <si>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</si>
  <si>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</si>
  <si>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</si>
  <si>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</si>
  <si>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</si>
  <si>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</si>
  <si>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</si>
  <si>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</si>
  <si>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</si>
  <si>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</si>
  <si>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</si>
  <si>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</si>
  <si>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</si>
  <si>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</si>
  <si>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</si>
  <si>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</si>
  <si>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</si>
  <si>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</si>
  <si>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</si>
  <si>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</si>
  <si>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</si>
  <si>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</si>
  <si>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</si>
  <si>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</si>
  <si>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</si>
  <si>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</si>
  <si>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</si>
  <si>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</si>
  <si>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</si>
  <si>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</si>
  <si>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</si>
  <si>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</si>
  <si>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</si>
  <si>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</si>
  <si>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</si>
  <si>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</si>
  <si>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</si>
  <si>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</si>
  <si>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</si>
  <si>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</si>
  <si>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</si>
  <si>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</si>
  <si>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</si>
  <si>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</si>
  <si>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</si>
  <si>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</si>
  <si>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</si>
  <si>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</si>
  <si>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</si>
  <si>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</si>
  <si>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</si>
  <si>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</si>
  <si>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</si>
  <si>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</si>
  <si>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</si>
  <si>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</si>
  <si>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</si>
  <si>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</si>
  <si>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</si>
  <si>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</si>
  <si>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</si>
  <si>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</si>
  <si>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</si>
  <si>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</si>
  <si>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</si>
  <si>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</si>
  <si>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</si>
  <si>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</si>
  <si>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</si>
  <si>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</si>
  <si>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</si>
  <si>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</si>
  <si>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</si>
  <si>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</si>
  <si>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</si>
  <si>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</si>
  <si>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</si>
  <si>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</si>
  <si>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</si>
  <si>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</si>
  <si>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</si>
  <si>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</si>
  <si>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</si>
  <si>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</si>
  <si>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</si>
  <si>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</si>
  <si>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</si>
  <si>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</si>
  <si>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</si>
  <si>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</si>
  <si>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</si>
  <si>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</si>
  <si>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</si>
  <si>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</si>
  <si>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</si>
  <si>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</si>
  <si>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</si>
  <si>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</si>
  <si>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</si>
  <si>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</si>
  <si>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</si>
  <si>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</si>
  <si>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</si>
  <si>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</si>
  <si>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</si>
  <si>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</si>
  <si>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</si>
  <si>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</si>
  <si>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</si>
  <si>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</si>
  <si>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</si>
  <si>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</si>
  <si>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</si>
  <si>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</si>
  <si>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</si>
  <si>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</si>
  <si>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</si>
  <si>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</si>
  <si>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</si>
  <si>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</si>
  <si>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</si>
  <si>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</si>
  <si>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</si>
  <si>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</si>
  <si>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</si>
  <si>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</si>
  <si>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</si>
  <si>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</si>
  <si>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</si>
  <si>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</si>
  <si>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</si>
  <si>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</si>
  <si>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</si>
  <si>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</si>
  <si>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</si>
  <si>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</si>
  <si>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</si>
  <si>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</si>
  <si>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</si>
  <si>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</si>
  <si>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</si>
  <si>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</si>
  <si>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</si>
  <si>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</si>
  <si>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</si>
  <si>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</si>
  <si>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</si>
  <si>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</si>
  <si>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</si>
  <si>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</si>
  <si>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</si>
  <si>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</si>
  <si>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</si>
  <si>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</si>
  <si>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</si>
  <si>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</si>
  <si>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</si>
  <si>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</si>
  <si>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</si>
  <si>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</si>
  <si>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</si>
  <si>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</si>
  <si>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</si>
  <si>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</si>
  <si>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</si>
  <si>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</si>
  <si>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</si>
  <si>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</si>
  <si>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</si>
  <si>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</si>
  <si>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</si>
  <si>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</si>
  <si>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</si>
  <si>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</si>
  <si>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</si>
  <si>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</si>
  <si>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</si>
  <si>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</si>
  <si>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</si>
  <si>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</si>
  <si>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</si>
  <si>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</si>
  <si>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</si>
  <si>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</si>
  <si>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</si>
  <si>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</si>
  <si>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</si>
  <si>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</si>
  <si>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</si>
  <si>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</si>
  <si>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</si>
  <si>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</si>
  <si>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</si>
  <si>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</si>
  <si>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</si>
  <si>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</si>
  <si>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</si>
  <si>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</si>
  <si>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</si>
  <si>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</si>
  <si>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</si>
  <si>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</si>
  <si>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</si>
  <si>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</si>
  <si>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</si>
  <si>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</si>
  <si>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</si>
  <si>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</si>
  <si>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</si>
  <si>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</si>
  <si>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</si>
  <si>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</si>
  <si>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</si>
  <si>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</si>
  <si>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</si>
  <si>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</si>
  <si>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</si>
  <si>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</si>
  <si>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</si>
  <si>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</si>
  <si>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</si>
  <si>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</si>
  <si>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</si>
  <si>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</si>
  <si>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</si>
  <si>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</si>
  <si>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</si>
  <si>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</si>
  <si>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</si>
  <si>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</si>
  <si>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</si>
  <si>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</si>
  <si>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</si>
  <si>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</si>
  <si>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</si>
  <si>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</si>
  <si>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</si>
  <si>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</si>
  <si>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</si>
  <si>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</si>
  <si>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</si>
  <si>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</si>
  <si>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</si>
  <si>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</si>
  <si>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</si>
  <si>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</si>
  <si>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</si>
  <si>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</si>
  <si>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</si>
  <si>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</si>
  <si>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</si>
  <si>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</si>
  <si>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</si>
  <si>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</si>
  <si>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</si>
  <si>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</si>
  <si>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</si>
  <si>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</si>
  <si>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</si>
  <si>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</si>
  <si>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</si>
  <si>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</si>
  <si>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</si>
  <si>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</si>
  <si>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</si>
  <si>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</si>
  <si>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</si>
  <si>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</si>
  <si>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</si>
  <si>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</si>
  <si>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</si>
  <si>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</si>
  <si>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</si>
  <si>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</si>
  <si>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</si>
  <si>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</si>
  <si>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</si>
  <si>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</si>
  <si>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</si>
  <si>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</si>
  <si>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</si>
  <si>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</si>
  <si>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</si>
  <si>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</si>
  <si>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</si>
  <si>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</si>
  <si>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</si>
  <si>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</si>
  <si>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</si>
  <si>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</si>
  <si>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</si>
  <si>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</si>
  <si>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</si>
  <si>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</si>
  <si>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</si>
  <si>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</si>
  <si>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</si>
  <si>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</si>
  <si>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</si>
  <si>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</si>
  <si>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</si>
  <si>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</si>
  <si>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</si>
  <si>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</si>
  <si>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</si>
  <si>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</si>
  <si>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</si>
  <si>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</si>
  <si>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</si>
  <si>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</si>
  <si>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</si>
  <si>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</si>
  <si>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</si>
  <si>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</si>
  <si>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</si>
  <si>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</si>
  <si>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</si>
  <si>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</si>
  <si>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</si>
  <si>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</si>
  <si>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</si>
  <si>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</si>
  <si>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</si>
  <si>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</si>
  <si>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</si>
  <si>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</si>
  <si>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</si>
  <si>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</si>
  <si>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</si>
  <si>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</si>
  <si>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</si>
  <si>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</si>
  <si>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</si>
  <si>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</si>
  <si>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</si>
  <si>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</si>
  <si>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</si>
  <si>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</si>
  <si>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</si>
  <si>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</si>
  <si>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</si>
  <si>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</si>
  <si>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</si>
  <si>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</si>
  <si>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</si>
  <si>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</si>
  <si>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</si>
  <si>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</si>
  <si>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</si>
  <si>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</si>
  <si>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</si>
  <si>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</si>
  <si>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</si>
  <si>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</si>
  <si>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</si>
  <si>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</si>
  <si>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</si>
  <si>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</si>
  <si>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</si>
  <si>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</si>
  <si>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</si>
  <si>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</si>
  <si>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</si>
  <si>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</si>
  <si>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</si>
  <si>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</si>
  <si>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</si>
  <si>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</si>
  <si>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</si>
  <si>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</si>
  <si>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</si>
  <si>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</si>
  <si>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</si>
  <si>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</si>
  <si>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</si>
  <si>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</si>
  <si>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</si>
  <si>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</si>
  <si>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</si>
  <si>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</si>
  <si>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</si>
  <si>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</si>
  <si>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</si>
  <si>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</si>
  <si>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</si>
  <si>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</si>
  <si>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</si>
  <si>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</si>
  <si>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</si>
  <si>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</si>
  <si>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</si>
  <si>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</si>
  <si>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</si>
  <si>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</si>
  <si>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</si>
  <si>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</si>
  <si>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</si>
  <si>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</si>
  <si>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</si>
  <si>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</si>
  <si>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</si>
  <si>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</si>
  <si>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</si>
  <si>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</si>
  <si>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</si>
  <si>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</si>
  <si>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</si>
  <si>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</si>
  <si>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</si>
  <si>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</si>
  <si>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</si>
  <si>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</si>
  <si>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</si>
  <si>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</si>
  <si>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</si>
  <si>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</si>
  <si>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</si>
  <si>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</si>
  <si>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</si>
  <si>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</si>
  <si>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</si>
  <si>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</si>
  <si>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</si>
  <si>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</si>
  <si>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</si>
  <si>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</si>
  <si>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</si>
  <si>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</si>
  <si>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</si>
  <si>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</si>
  <si>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</si>
  <si>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</si>
  <si>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</si>
  <si>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</si>
  <si>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</si>
  <si>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</si>
  <si>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</si>
  <si>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</si>
  <si>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</si>
  <si>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</si>
  <si>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</si>
  <si>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</si>
  <si>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</si>
  <si>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</si>
  <si>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</si>
  <si>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</si>
  <si>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</si>
  <si>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</si>
  <si>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</si>
  <si>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</si>
  <si>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</si>
  <si>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</si>
  <si>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</si>
  <si>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</si>
  <si>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</si>
  <si>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</si>
  <si>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</si>
  <si>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</si>
  <si>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</si>
  <si>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</si>
  <si>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</si>
  <si>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</si>
  <si>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</si>
  <si>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</si>
  <si>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</si>
  <si>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</si>
  <si>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</si>
  <si>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</si>
  <si>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</si>
  <si>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</si>
  <si>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</si>
  <si>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</si>
  <si>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</si>
  <si>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</si>
  <si>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</si>
  <si>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</si>
  <si>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</si>
  <si>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</si>
  <si>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</si>
  <si>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</si>
  <si>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</si>
  <si>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</si>
  <si>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</si>
  <si>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</si>
  <si>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</si>
  <si>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</si>
  <si>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</si>
  <si>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</si>
  <si>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</si>
  <si>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</si>
  <si>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</si>
  <si>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</si>
  <si>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</si>
  <si>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</si>
  <si>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</si>
  <si>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</si>
  <si>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</si>
  <si>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</si>
  <si>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</si>
  <si>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</si>
  <si>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</si>
  <si>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</si>
  <si>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</si>
  <si>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</si>
  <si>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</si>
  <si>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</si>
  <si>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</si>
  <si>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</si>
  <si>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</si>
  <si>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</si>
  <si>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</si>
  <si>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</si>
  <si>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</si>
  <si>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</si>
  <si>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</si>
  <si>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</si>
  <si>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</si>
  <si>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</si>
  <si>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</si>
  <si>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</si>
  <si>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</si>
  <si>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</si>
  <si>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</si>
  <si>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</si>
  <si>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</si>
  <si>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</si>
  <si>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</si>
  <si>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</si>
  <si>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</si>
  <si>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</si>
  <si>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</si>
  <si>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</si>
  <si>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</si>
  <si>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</si>
  <si>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</si>
  <si>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</si>
  <si>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</si>
  <si>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</si>
  <si>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</si>
  <si>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</si>
  <si>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</si>
  <si>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</si>
  <si>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</si>
  <si>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</si>
  <si>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</si>
  <si>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</si>
  <si>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</si>
  <si>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</si>
  <si>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</si>
  <si>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</si>
  <si>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</si>
  <si>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</si>
  <si>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</si>
  <si>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</si>
  <si>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</si>
  <si>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</si>
  <si>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</si>
  <si>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</si>
  <si>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</si>
  <si>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</si>
  <si>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</si>
  <si>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</si>
  <si>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</si>
  <si>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</si>
  <si>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</si>
  <si>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</si>
  <si>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</si>
  <si>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</si>
  <si>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</si>
  <si>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</si>
  <si>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</si>
  <si>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</si>
  <si>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</si>
  <si>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</si>
  <si>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</si>
  <si>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</si>
  <si>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</si>
  <si>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</si>
  <si>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</si>
  <si>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</si>
  <si>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</si>
  <si>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</si>
  <si>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</si>
  <si>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</si>
  <si>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</si>
  <si>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</si>
  <si>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</si>
  <si>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</si>
  <si>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</si>
  <si>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</si>
  <si>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</si>
  <si>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</si>
  <si>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</si>
  <si>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</si>
  <si>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</si>
  <si>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</si>
  <si>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</si>
  <si>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</si>
  <si>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</si>
  <si>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</si>
  <si>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</si>
  <si>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</si>
  <si>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</si>
  <si>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</si>
  <si>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</si>
  <si>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</si>
  <si>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</si>
  <si>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</si>
  <si>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</si>
  <si>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</si>
  <si>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</si>
  <si>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</si>
  <si>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</si>
  <si>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</si>
  <si>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</si>
  <si>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</si>
  <si>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</si>
  <si>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</si>
  <si>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</si>
  <si>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</si>
  <si>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</si>
  <si>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</si>
  <si>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</si>
  <si>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</si>
  <si>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</si>
  <si>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</si>
  <si>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</si>
  <si>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</si>
  <si>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</si>
  <si>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</si>
  <si>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</si>
  <si>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</si>
  <si>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</si>
  <si>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</si>
  <si>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</si>
  <si>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</si>
  <si>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</si>
  <si>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</si>
  <si>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</si>
  <si>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</si>
  <si>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</si>
  <si>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</si>
  <si>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</si>
  <si>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</si>
  <si>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</si>
  <si>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</si>
  <si>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</si>
  <si>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</si>
  <si>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</si>
  <si>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</si>
  <si>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</si>
  <si>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</si>
  <si>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</si>
  <si>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</si>
  <si>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</si>
  <si>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</si>
  <si>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</si>
  <si>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</si>
  <si>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</si>
  <si>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</si>
  <si>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</si>
  <si>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</si>
  <si>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</si>
  <si>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</si>
  <si>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</si>
  <si>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</si>
  <si>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</si>
  <si>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</si>
  <si>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</si>
  <si>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</si>
  <si>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</si>
  <si>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</si>
  <si>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</si>
  <si>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</si>
  <si>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</si>
  <si>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</si>
  <si>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</si>
  <si>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</si>
  <si>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</si>
  <si>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</si>
  <si>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</si>
  <si>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</si>
  <si>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</si>
  <si>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</si>
  <si>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</si>
  <si>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</si>
  <si>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</si>
  <si>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</si>
  <si>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</si>
  <si>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</si>
  <si>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</si>
  <si>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</si>
  <si>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</si>
  <si>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</si>
  <si>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</si>
  <si>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</si>
  <si>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</si>
  <si>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</si>
  <si>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</si>
  <si>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</si>
  <si>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</si>
  <si>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</si>
  <si>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</si>
  <si>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</si>
  <si>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</si>
  <si>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</si>
  <si>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</si>
  <si>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</si>
  <si>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</si>
  <si>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</si>
  <si>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</si>
  <si>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</si>
  <si>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</si>
  <si>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</si>
  <si>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</si>
  <si>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</si>
  <si>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</si>
  <si>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</si>
  <si>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</si>
  <si>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</si>
  <si>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</si>
  <si>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</si>
  <si>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</si>
  <si>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</si>
  <si>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</si>
  <si>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</si>
  <si>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</si>
  <si>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</si>
  <si>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</si>
  <si>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</si>
  <si>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</si>
  <si>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</si>
  <si>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</si>
  <si>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</si>
  <si>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</si>
  <si>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</si>
  <si>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</si>
  <si>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</si>
  <si>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</si>
  <si>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</si>
  <si>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</si>
  <si>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</si>
  <si>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</si>
  <si>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</si>
  <si>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</si>
  <si>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</si>
  <si>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</si>
  <si>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</si>
  <si>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</si>
  <si>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</si>
  <si>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</si>
  <si>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</si>
  <si>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</si>
  <si>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</si>
  <si>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</si>
  <si>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</si>
  <si>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</si>
  <si>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</si>
  <si>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</si>
  <si>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</si>
  <si>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</si>
  <si>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</si>
  <si>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</si>
  <si>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</si>
  <si>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</si>
  <si>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</si>
  <si>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</si>
  <si>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</si>
  <si>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</si>
  <si>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</si>
  <si>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</si>
  <si>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</si>
  <si>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</si>
  <si>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</si>
  <si>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</si>
  <si>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</si>
  <si>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</si>
  <si>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</si>
  <si>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</si>
  <si>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</si>
  <si>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</si>
  <si>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</si>
  <si>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</si>
  <si>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</si>
  <si>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</si>
  <si>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</si>
  <si>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</si>
  <si>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</si>
  <si>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</si>
  <si>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</si>
  <si>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</si>
  <si>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</si>
  <si>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</si>
  <si>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</si>
  <si>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</si>
  <si>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</si>
  <si>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</si>
  <si>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</si>
  <si>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</si>
  <si>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</si>
  <si>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</si>
  <si>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</si>
  <si>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</si>
  <si>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</si>
  <si>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</si>
  <si>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</si>
  <si>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</si>
  <si>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</si>
  <si>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</si>
  <si>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</si>
  <si>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</si>
  <si>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</si>
  <si>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</si>
  <si>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</si>
  <si>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</si>
  <si>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</si>
  <si>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</si>
  <si>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</si>
  <si>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</si>
  <si>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</si>
  <si>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</si>
  <si>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</si>
  <si>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</si>
  <si>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</si>
  <si>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</si>
  <si>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</si>
  <si>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</si>
  <si>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</si>
  <si>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</si>
  <si>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</si>
  <si>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</si>
  <si>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</si>
  <si>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</si>
  <si>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</si>
  <si>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</si>
  <si>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</si>
  <si>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</si>
  <si>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</si>
  <si>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</si>
  <si>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</si>
  <si>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</si>
  <si>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</si>
  <si>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</si>
  <si>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</si>
  <si>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</si>
  <si>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</si>
  <si>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</si>
  <si>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</si>
  <si>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</si>
  <si>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</si>
  <si>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</si>
  <si>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</si>
  <si>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</si>
  <si>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</si>
  <si>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</si>
  <si>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</si>
  <si>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</si>
  <si>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</si>
  <si>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</si>
  <si>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</si>
  <si>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</si>
  <si>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</si>
  <si>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</si>
  <si>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</si>
  <si>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</si>
  <si>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</si>
  <si>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</si>
  <si>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</si>
  <si>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</si>
  <si>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</si>
  <si>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</si>
  <si>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</si>
  <si>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</si>
  <si>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</si>
  <si>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</si>
  <si>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</si>
  <si>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</si>
  <si>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</si>
  <si>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</si>
  <si>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</si>
  <si>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</si>
  <si>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</si>
  <si>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</si>
  <si>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</si>
  <si>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</si>
  <si>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</si>
  <si>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</si>
  <si>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</si>
  <si>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</si>
  <si>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</si>
  <si>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</si>
  <si>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</si>
  <si>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</si>
  <si>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</si>
  <si>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</si>
  <si>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</si>
  <si>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</si>
  <si>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</si>
  <si>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</si>
  <si>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</si>
  <si>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</si>
  <si>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</si>
  <si>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</si>
  <si>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</si>
  <si>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</si>
  <si>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</si>
  <si>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</si>
  <si>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</si>
  <si>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</si>
  <si>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</si>
  <si>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</si>
  <si>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</si>
  <si>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</si>
  <si>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</si>
  <si>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</si>
  <si>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</si>
  <si>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</si>
  <si>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</si>
  <si>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</si>
  <si>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</si>
  <si>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</si>
  <si>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</si>
  <si>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</si>
  <si>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</si>
  <si>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</si>
  <si>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</si>
  <si>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</si>
  <si>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</si>
  <si>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</si>
  <si>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</si>
  <si>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</si>
  <si>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</si>
  <si>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</si>
  <si>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</si>
  <si>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</si>
  <si>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</si>
  <si>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</si>
  <si>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</si>
  <si>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</si>
  <si>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</si>
  <si>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</si>
  <si>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</si>
  <si>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</si>
  <si>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</si>
  <si>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</si>
  <si>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</si>
  <si>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</si>
  <si>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</si>
  <si>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</si>
  <si>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</si>
  <si>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</si>
  <si>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</si>
  <si>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</si>
  <si>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</si>
  <si>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</si>
  <si>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</si>
  <si>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</si>
  <si>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</si>
  <si>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</si>
  <si>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</si>
  <si>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</si>
  <si>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</si>
  <si>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</si>
  <si>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</si>
  <si>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</si>
  <si>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</si>
  <si>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</si>
  <si>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</si>
  <si>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</si>
  <si>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</si>
  <si>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</si>
  <si>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</si>
  <si>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</si>
  <si>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</si>
  <si>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</si>
  <si>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</si>
  <si>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</si>
  <si>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</si>
  <si>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</si>
  <si>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</si>
  <si>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</si>
  <si>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</si>
  <si>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</si>
  <si>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</si>
  <si>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</si>
  <si>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</si>
  <si>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</si>
  <si>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</si>
  <si>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</si>
  <si>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</si>
  <si>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</si>
  <si>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</si>
  <si>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</si>
  <si>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</si>
  <si>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</si>
  <si>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</si>
  <si>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</si>
  <si>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</si>
  <si>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</si>
  <si>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</si>
  <si>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</si>
  <si>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</si>
  <si>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</si>
  <si>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</si>
  <si>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</si>
  <si>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</si>
  <si>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</si>
  <si>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</si>
  <si>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</si>
  <si>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</si>
  <si>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</si>
  <si>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</si>
  <si>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</si>
  <si>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</si>
  <si>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</si>
  <si>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</si>
  <si>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</si>
  <si>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</si>
  <si>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</si>
  <si>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</si>
  <si>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</si>
  <si>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</si>
  <si>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</si>
  <si>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</si>
  <si>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</si>
  <si>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</si>
  <si>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</si>
  <si>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</si>
  <si>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</si>
  <si>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</si>
  <si>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</si>
  <si>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</si>
  <si>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</si>
  <si>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</si>
  <si>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</si>
  <si>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</si>
  <si>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</si>
  <si>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</si>
  <si>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</si>
  <si>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</si>
  <si>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</si>
  <si>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</si>
  <si>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</si>
  <si>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</si>
  <si>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</si>
  <si>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</si>
  <si>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</si>
  <si>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</si>
  <si>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</si>
  <si>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</si>
  <si>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</si>
  <si>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</si>
  <si>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</si>
  <si>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</si>
  <si>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</si>
  <si>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</si>
  <si>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</si>
  <si>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</si>
  <si>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</si>
  <si>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</si>
  <si>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</si>
  <si>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</si>
  <si>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</si>
  <si>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</si>
  <si>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</si>
  <si>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</si>
  <si>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</si>
  <si>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</si>
  <si>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</si>
  <si>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</si>
  <si>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</si>
  <si>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</si>
  <si>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</si>
  <si>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</si>
  <si>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</si>
  <si>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</si>
  <si>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</si>
  <si>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</si>
  <si>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</si>
  <si>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</si>
  <si>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</si>
  <si>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</si>
  <si>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</si>
  <si>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</si>
  <si>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</si>
  <si>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</si>
  <si>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</si>
  <si>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</si>
  <si>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</si>
  <si>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</si>
  <si>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</si>
  <si>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</si>
  <si>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</si>
  <si>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</si>
  <si>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</si>
  <si>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</si>
  <si>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</si>
  <si>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</si>
  <si>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</si>
  <si>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</si>
  <si>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</si>
  <si>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</si>
  <si>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</si>
  <si>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</si>
  <si>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</si>
  <si>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</si>
  <si>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</si>
  <si>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</si>
  <si>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</si>
  <si>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</si>
  <si>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</si>
  <si>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</si>
  <si>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</si>
  <si>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</si>
  <si>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</si>
  <si>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</si>
  <si>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</si>
  <si>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</si>
  <si>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</si>
  <si>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</si>
  <si>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</si>
  <si>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</si>
  <si>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</si>
  <si>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</si>
  <si>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</si>
  <si>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</si>
  <si>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</si>
  <si>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</si>
  <si>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</si>
  <si>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</si>
  <si>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</si>
  <si>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</si>
  <si>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</si>
  <si>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</si>
  <si>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</si>
  <si>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</si>
  <si>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</si>
  <si>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</si>
  <si>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</si>
  <si>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</si>
  <si>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</si>
  <si>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</si>
  <si>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</si>
  <si>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</si>
  <si>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</si>
  <si>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</si>
  <si>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</si>
  <si>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</si>
  <si>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</si>
  <si>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</si>
  <si>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</si>
  <si>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</si>
  <si>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</si>
  <si>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</si>
  <si>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</si>
  <si>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</si>
  <si>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</si>
  <si>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</si>
  <si>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</si>
  <si>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</si>
  <si>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</si>
  <si>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</si>
  <si>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</si>
  <si>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</si>
  <si>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</si>
  <si>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</si>
  <si>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</si>
  <si>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</si>
  <si>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</si>
  <si>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</si>
  <si>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</si>
  <si>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</si>
  <si>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</si>
  <si>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</si>
  <si>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</si>
  <si>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</si>
  <si>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</si>
  <si>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</si>
  <si>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</si>
  <si>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</si>
  <si>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</si>
  <si>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</si>
  <si>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</si>
  <si>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</si>
  <si>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</si>
  <si>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</si>
  <si>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</si>
  <si>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</si>
  <si>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</si>
  <si>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</si>
  <si>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</si>
  <si>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</si>
  <si>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</si>
  <si>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</si>
  <si>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</si>
  <si>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</si>
  <si>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</si>
  <si>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</si>
  <si>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</si>
  <si>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</si>
  <si>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</si>
  <si>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</si>
  <si>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</si>
  <si>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</si>
  <si>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</si>
  <si>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</si>
  <si>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</si>
  <si>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</si>
  <si>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</si>
  <si>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</si>
  <si>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</si>
  <si>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</si>
  <si>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</si>
  <si>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</si>
  <si>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</si>
  <si>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</si>
  <si>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</si>
  <si>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</si>
  <si>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</si>
  <si>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</si>
  <si>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</si>
  <si>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</si>
  <si>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</si>
  <si>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</si>
  <si>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</si>
  <si>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</si>
  <si>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</si>
  <si>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</si>
  <si>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</si>
  <si>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</si>
  <si>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</si>
  <si>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</si>
  <si>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</si>
  <si>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</si>
  <si>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</si>
  <si>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</si>
  <si>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</si>
  <si>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</si>
  <si>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</si>
  <si>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</si>
  <si>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</si>
  <si>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</si>
  <si>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</si>
  <si>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</si>
  <si>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</si>
  <si>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</si>
  <si>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</si>
  <si>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</si>
  <si>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</si>
  <si>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</si>
  <si>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</si>
  <si>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</si>
  <si>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</si>
  <si>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</si>
  <si>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</si>
  <si>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</si>
  <si>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</si>
  <si>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</si>
  <si>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</si>
  <si>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</si>
  <si>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</si>
  <si>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</si>
  <si>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</si>
  <si>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</si>
  <si>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</si>
  <si>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</si>
  <si>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</si>
  <si>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</si>
  <si>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</si>
  <si>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</si>
  <si>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</si>
  <si>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</si>
  <si>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</si>
  <si>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</si>
  <si>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</si>
  <si>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</si>
  <si>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</si>
  <si>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</si>
  <si>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</si>
  <si>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</si>
  <si>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</si>
  <si>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</si>
  <si>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</si>
  <si>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</si>
  <si>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</si>
  <si>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</si>
  <si>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</si>
  <si>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</si>
  <si>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</si>
  <si>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</si>
  <si>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</si>
  <si>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</si>
  <si>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</si>
  <si>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</si>
  <si>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</si>
  <si>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</si>
  <si>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</si>
  <si>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</si>
  <si>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</si>
  <si>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</si>
  <si>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</si>
  <si>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</si>
  <si>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</si>
  <si>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</si>
  <si>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</si>
  <si>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</si>
  <si>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</si>
  <si>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</si>
  <si>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</si>
  <si>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</si>
  <si>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</si>
  <si>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</si>
  <si>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</si>
  <si>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</si>
  <si>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</si>
  <si>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</si>
  <si>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</si>
  <si>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</si>
  <si>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</si>
  <si>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</si>
  <si>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</si>
  <si>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</si>
  <si>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</si>
  <si>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</si>
  <si>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</si>
  <si>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</si>
  <si>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</si>
  <si>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</si>
  <si>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</si>
  <si>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</si>
  <si>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</si>
  <si>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</si>
  <si>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</si>
  <si>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</si>
  <si>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</si>
  <si>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</si>
  <si>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</si>
  <si>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</si>
  <si>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</si>
  <si>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</si>
  <si>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</si>
  <si>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</si>
  <si>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</si>
  <si>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</si>
  <si>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</si>
  <si>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</si>
  <si>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</si>
  <si>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</si>
  <si>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</si>
  <si>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</si>
  <si>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</si>
  <si>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</si>
  <si>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</si>
  <si>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</si>
  <si>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</si>
  <si>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</si>
  <si>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</si>
  <si>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</si>
  <si>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</si>
  <si>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</si>
  <si>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</si>
  <si>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</si>
  <si>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</si>
  <si>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</si>
  <si>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</si>
  <si>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</si>
  <si>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</si>
  <si>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</si>
  <si>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</si>
  <si>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</si>
  <si>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</si>
  <si>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</si>
  <si>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</si>
  <si>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</si>
  <si>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</si>
  <si>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</si>
  <si>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</si>
  <si>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</si>
  <si>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</si>
  <si>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</si>
  <si>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</si>
  <si>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</si>
  <si>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</si>
  <si>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</si>
  <si>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</si>
  <si>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</si>
  <si>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</si>
  <si>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</si>
  <si>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</si>
  <si>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</si>
  <si>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</si>
  <si>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</si>
  <si>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</si>
  <si>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</si>
  <si>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</si>
  <si>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</si>
  <si>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</si>
  <si>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</si>
  <si>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</si>
  <si>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</si>
  <si>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</si>
  <si>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</si>
  <si>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</si>
  <si>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</si>
  <si>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</si>
  <si>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</si>
  <si>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</si>
  <si>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</si>
  <si>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</si>
  <si>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</si>
  <si>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</si>
  <si>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</si>
  <si>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</si>
  <si>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</si>
  <si>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</si>
  <si>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</si>
  <si>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</si>
  <si>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</si>
  <si>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</si>
  <si>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</si>
  <si>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</si>
  <si>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</si>
  <si>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</si>
  <si>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</si>
  <si>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</si>
  <si>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</si>
  <si>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</si>
  <si>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</si>
  <si>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</si>
  <si>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</si>
  <si>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</si>
  <si>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</si>
  <si>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</si>
  <si>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</si>
  <si>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</si>
  <si>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</si>
  <si>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</si>
  <si>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</si>
  <si>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</si>
  <si>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</si>
  <si>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</si>
  <si>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</si>
  <si>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</si>
  <si>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</si>
  <si>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</si>
  <si>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</si>
  <si>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</si>
  <si>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</si>
  <si>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</si>
  <si>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</si>
  <si>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</si>
  <si>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</si>
  <si>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</si>
  <si>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</si>
  <si>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</si>
  <si>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</si>
  <si>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</si>
  <si>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</si>
  <si>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</si>
  <si>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</si>
  <si>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</si>
  <si>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</si>
  <si>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</si>
  <si>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</si>
  <si>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</si>
  <si>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</si>
  <si>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</si>
  <si>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</si>
  <si>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</si>
  <si>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</si>
  <si>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</si>
  <si>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</si>
  <si>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</si>
  <si>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</si>
  <si>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</si>
  <si>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</si>
  <si>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</si>
  <si>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</si>
  <si>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</si>
  <si>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</si>
  <si>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</si>
  <si>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</si>
  <si>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</si>
  <si>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</si>
  <si>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</si>
  <si>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</si>
  <si>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</si>
  <si>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</si>
  <si>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</si>
  <si>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</si>
  <si>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</si>
  <si>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</si>
  <si>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</si>
  <si>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</si>
  <si>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</si>
  <si>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</si>
  <si>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</si>
  <si>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</si>
  <si>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</si>
  <si>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</si>
  <si>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</si>
  <si>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</si>
  <si>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</si>
  <si>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</si>
  <si>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</si>
  <si>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</si>
  <si>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</si>
  <si>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</si>
  <si>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</si>
  <si>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</si>
  <si>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</si>
  <si>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</si>
  <si>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</si>
  <si>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</si>
  <si>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</si>
  <si>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</si>
  <si>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</si>
  <si>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</si>
  <si>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</si>
  <si>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</si>
  <si>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</si>
  <si>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</si>
  <si>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</si>
  <si>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</si>
  <si>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</si>
  <si>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</si>
  <si>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</si>
  <si>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</si>
  <si>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</si>
  <si>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</si>
  <si>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</si>
  <si>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</si>
  <si>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</si>
  <si>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</si>
  <si>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</si>
  <si>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</si>
  <si>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</si>
  <si>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</si>
  <si>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</si>
  <si>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</si>
  <si>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</si>
  <si>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</si>
  <si>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</si>
  <si>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</si>
  <si>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</si>
  <si>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</si>
  <si>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</si>
  <si>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</si>
  <si>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</si>
  <si>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</si>
  <si>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</si>
  <si>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</si>
  <si>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</si>
  <si>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</si>
  <si>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</si>
  <si>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</si>
  <si>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</si>
  <si>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</si>
  <si>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</si>
  <si>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</si>
  <si>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</si>
  <si>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</si>
  <si>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</si>
  <si>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</si>
  <si>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</si>
  <si>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</si>
  <si>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</si>
  <si>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</si>
  <si>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</si>
  <si>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</si>
  <si>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</si>
  <si>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</si>
  <si>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</si>
  <si>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</si>
  <si>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</si>
  <si>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</si>
  <si>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</si>
  <si>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</si>
  <si>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</si>
  <si>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</si>
  <si>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</si>
  <si>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</si>
  <si>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</si>
  <si>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</si>
  <si>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</si>
  <si>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</si>
  <si>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</si>
  <si>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</si>
  <si>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</si>
  <si>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</si>
  <si>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</si>
  <si>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</si>
  <si>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</si>
  <si>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</si>
  <si>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</si>
  <si>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</si>
  <si>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</si>
  <si>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</si>
  <si>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</si>
  <si>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</si>
  <si>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</si>
  <si>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</si>
  <si>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</si>
  <si>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</si>
  <si>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</si>
  <si>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</si>
  <si>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</si>
  <si>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</si>
  <si>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</si>
  <si>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</si>
  <si>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</si>
  <si>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</si>
  <si>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</si>
  <si>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</si>
  <si>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</si>
  <si>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</si>
  <si>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</si>
  <si>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</si>
  <si>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</si>
  <si>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</si>
  <si>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</si>
  <si>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</si>
  <si>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</si>
  <si>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</si>
  <si>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</si>
  <si>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</si>
  <si>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</si>
  <si>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</si>
  <si>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</si>
  <si>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</si>
  <si>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</si>
  <si>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</si>
  <si>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</si>
  <si>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</si>
  <si>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</si>
  <si>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</si>
  <si>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</si>
  <si>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</si>
  <si>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</si>
  <si>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</si>
  <si>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</si>
  <si>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</si>
  <si>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</si>
  <si>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</si>
  <si>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</si>
  <si>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</si>
  <si>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</si>
  <si>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</si>
  <si>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</si>
  <si>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</si>
  <si>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</si>
  <si>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</si>
  <si>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</si>
  <si>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</si>
  <si>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</si>
  <si>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</si>
  <si>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</si>
  <si>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</si>
  <si>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</si>
  <si>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</si>
  <si>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</si>
  <si>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</si>
  <si>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</si>
  <si>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</si>
  <si>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</si>
  <si>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</si>
  <si>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</si>
  <si>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</si>
  <si>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</si>
  <si>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</si>
  <si>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</si>
  <si>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</si>
  <si>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</si>
  <si>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</si>
  <si>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</si>
  <si>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</si>
  <si>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</si>
  <si>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</si>
  <si>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</si>
  <si>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</si>
  <si>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</si>
  <si>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</si>
  <si>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</si>
  <si>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</si>
  <si>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</si>
  <si>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</si>
  <si>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</si>
  <si>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</si>
  <si>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</si>
  <si>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</si>
  <si>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</si>
  <si>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</si>
  <si>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</si>
  <si>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</si>
  <si>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</si>
  <si>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</si>
  <si>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</si>
  <si>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</si>
  <si>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</si>
  <si>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</si>
  <si>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</si>
  <si>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</si>
  <si>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</si>
  <si>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</si>
  <si>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</si>
  <si>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</si>
  <si>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</si>
  <si>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</si>
  <si>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</si>
  <si>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</si>
  <si>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</si>
  <si>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</si>
  <si>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</si>
  <si>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</si>
  <si>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</si>
  <si>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</si>
  <si>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</si>
  <si>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</si>
  <si>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</si>
  <si>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</si>
  <si>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</si>
  <si>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</si>
  <si>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</si>
  <si>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</si>
  <si>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</si>
  <si>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</si>
  <si>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</si>
  <si>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</si>
  <si>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</si>
  <si>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</si>
  <si>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</si>
  <si>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</si>
  <si>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</si>
  <si>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</si>
  <si>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</si>
  <si>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</si>
  <si>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</si>
  <si>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</si>
  <si>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</si>
  <si>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</si>
  <si>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</si>
  <si>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</si>
  <si>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</si>
  <si>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</si>
  <si>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</si>
  <si>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</si>
  <si>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</si>
  <si>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</si>
  <si>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</si>
  <si>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</si>
  <si>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</si>
  <si>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</si>
  <si>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</si>
  <si>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</si>
  <si>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</si>
  <si>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</si>
  <si>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</si>
  <si>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</si>
  <si>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</si>
  <si>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</si>
  <si>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</si>
  <si>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</si>
  <si>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</si>
  <si>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</si>
  <si>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</si>
  <si>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</si>
  <si>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</si>
  <si>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</si>
  <si>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</si>
  <si>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</si>
  <si>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</si>
  <si>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</si>
  <si>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</si>
  <si>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</si>
  <si>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</si>
  <si>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</si>
  <si>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</si>
  <si>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</si>
  <si>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</si>
  <si>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</si>
  <si>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</si>
  <si>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</si>
  <si>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</si>
  <si>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</si>
  <si>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</si>
  <si>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</si>
  <si>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</si>
  <si>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</si>
  <si>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</si>
  <si>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</si>
  <si>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</si>
  <si>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</si>
  <si>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</si>
  <si>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</si>
  <si>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</si>
  <si>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</si>
  <si>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</si>
  <si>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</si>
  <si>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</si>
  <si>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</si>
  <si>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</si>
  <si>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</si>
  <si>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</si>
  <si>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</si>
  <si>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</si>
  <si>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</si>
  <si>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</si>
  <si>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</si>
  <si>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</si>
  <si>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</si>
  <si>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</si>
  <si>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</si>
  <si>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</si>
  <si>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</si>
  <si>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</si>
  <si>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</si>
  <si>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</si>
  <si>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</si>
  <si>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</si>
  <si>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</si>
  <si>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</si>
  <si>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</si>
  <si>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</si>
  <si>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</si>
  <si>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</si>
  <si>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</si>
  <si>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</si>
  <si>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</si>
  <si>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</si>
  <si>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</si>
  <si>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</si>
  <si>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</si>
  <si>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</si>
  <si>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</si>
  <si>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</si>
  <si>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</si>
  <si>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</si>
  <si>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</si>
  <si>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</si>
  <si>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</si>
  <si>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</si>
  <si>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</si>
  <si>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</si>
  <si>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</si>
  <si>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</si>
  <si>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</si>
  <si>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</si>
  <si>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</si>
  <si>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</si>
  <si>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</si>
  <si>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</si>
  <si>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</si>
  <si>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</si>
  <si>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</si>
  <si>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</si>
  <si>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</si>
  <si>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</si>
  <si>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</si>
  <si>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</si>
  <si>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</si>
  <si>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</si>
  <si>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</si>
  <si>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</si>
  <si>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</si>
  <si>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</si>
  <si>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</si>
  <si>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</si>
  <si>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</si>
  <si>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</si>
  <si>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</si>
  <si>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</si>
  <si>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</si>
  <si>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</si>
  <si>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</si>
  <si>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</si>
  <si>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</si>
  <si>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</si>
  <si>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</si>
  <si>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</si>
  <si>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</si>
  <si>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</si>
  <si>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</si>
  <si>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</si>
  <si>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</si>
  <si>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</si>
  <si>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</si>
  <si>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</si>
  <si>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</si>
  <si>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</si>
  <si>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</si>
  <si>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</si>
  <si>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</si>
  <si>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</si>
  <si>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</si>
  <si>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</si>
  <si>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</si>
  <si>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</si>
  <si>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</si>
  <si>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</si>
  <si>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</si>
  <si>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</si>
  <si>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</si>
  <si>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</si>
  <si>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</si>
  <si>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</si>
  <si>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</si>
  <si>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</si>
  <si>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</si>
  <si>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</si>
  <si>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</si>
  <si>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</si>
  <si>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</si>
  <si>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</si>
  <si>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</si>
  <si>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</si>
  <si>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</si>
  <si>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</si>
  <si>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</si>
  <si>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</si>
  <si>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</si>
  <si>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</si>
  <si>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</si>
  <si>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</si>
  <si>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</si>
  <si>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</si>
  <si>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</si>
  <si>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</si>
  <si>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</si>
  <si>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</si>
  <si>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</si>
  <si>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</si>
  <si>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</si>
  <si>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</si>
  <si>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</si>
  <si>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</si>
  <si>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</si>
  <si>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</si>
  <si>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</si>
  <si>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</si>
  <si>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</si>
  <si>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</si>
  <si>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</si>
  <si>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</si>
  <si>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</si>
  <si>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</si>
  <si>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</si>
  <si>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</si>
  <si>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</si>
  <si>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</si>
  <si>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</si>
  <si>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</si>
  <si>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</si>
  <si>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</si>
  <si>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</si>
  <si>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</si>
  <si>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</si>
  <si>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</si>
  <si>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</si>
  <si>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</si>
  <si>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</si>
  <si>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</si>
  <si>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</si>
  <si>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</si>
  <si>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</si>
  <si>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</si>
  <si>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</si>
  <si>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</si>
  <si>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</si>
  <si>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</si>
  <si>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</si>
  <si>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</si>
  <si>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</si>
  <si>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</si>
  <si>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</si>
  <si>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</si>
  <si>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</si>
  <si>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</si>
  <si>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</si>
  <si>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</si>
  <si>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</si>
  <si>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</si>
  <si>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</si>
  <si>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</si>
  <si>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</si>
  <si>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</si>
  <si>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</si>
  <si>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</si>
  <si>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</si>
  <si>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</si>
  <si>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</si>
  <si>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</si>
  <si>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</si>
  <si>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</si>
  <si>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</si>
  <si>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</si>
  <si>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</si>
  <si>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</si>
  <si>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</si>
  <si>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</si>
  <si>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</si>
  <si>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</si>
  <si>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</si>
  <si>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</si>
  <si>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</si>
  <si>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</si>
  <si>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</si>
  <si>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</si>
  <si>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</si>
  <si>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</si>
  <si>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</si>
  <si>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</si>
  <si>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</si>
  <si>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</si>
  <si>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</si>
  <si>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</si>
  <si>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</si>
  <si>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</si>
  <si>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</si>
  <si>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</si>
  <si>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</si>
  <si>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</si>
  <si>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</si>
  <si>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</si>
  <si>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</si>
  <si>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</si>
  <si>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</si>
  <si>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</si>
  <si>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</si>
  <si>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</si>
  <si>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</si>
  <si>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</si>
  <si>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</si>
  <si>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</si>
  <si>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</si>
  <si>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</si>
  <si>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</si>
  <si>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</si>
  <si>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</si>
  <si>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</si>
  <si>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</si>
  <si>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</si>
  <si>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</si>
  <si>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</si>
  <si>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</si>
  <si>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</si>
  <si>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</si>
  <si>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</si>
  <si>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</si>
  <si>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</si>
  <si>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</si>
  <si>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</si>
  <si>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</si>
  <si>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</si>
  <si>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</si>
  <si>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</si>
  <si>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</si>
  <si>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</si>
  <si>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</si>
  <si>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</si>
  <si>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</si>
  <si>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</si>
  <si>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</si>
  <si>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</si>
  <si>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</si>
  <si>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</si>
  <si>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</si>
  <si>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</si>
  <si>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</si>
  <si>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</si>
  <si>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</si>
  <si>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</si>
  <si>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</si>
  <si>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</si>
  <si>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</si>
  <si>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</si>
  <si>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</si>
  <si>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</si>
  <si>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</si>
  <si>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</si>
  <si>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</si>
  <si>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</si>
  <si>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</si>
  <si>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</si>
  <si>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</si>
  <si>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</si>
  <si>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</si>
  <si>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</si>
  <si>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</si>
  <si>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</si>
  <si>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</si>
  <si>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</si>
  <si>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</si>
  <si>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</si>
  <si>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</si>
  <si>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</si>
  <si>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</si>
  <si>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</si>
  <si>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</si>
  <si>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</si>
  <si>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</si>
  <si>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</si>
  <si>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</si>
  <si>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</si>
  <si>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</si>
  <si>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</si>
  <si>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</si>
  <si>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</si>
  <si>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</si>
  <si>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</si>
  <si>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</si>
  <si>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</si>
  <si>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</si>
  <si>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</si>
  <si>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</si>
  <si>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</si>
  <si>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</si>
  <si>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</si>
  <si>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</si>
  <si>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</si>
  <si>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</si>
  <si>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</si>
  <si>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</si>
  <si>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</si>
  <si>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</si>
  <si>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</si>
  <si>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</si>
  <si>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</si>
  <si>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</si>
  <si>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</si>
  <si>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</si>
  <si>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</si>
  <si>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</si>
  <si>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</si>
  <si>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</si>
  <si>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</si>
  <si>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</si>
  <si>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</si>
  <si>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</si>
  <si>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</si>
  <si>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</si>
  <si>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</si>
  <si>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</si>
  <si>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</si>
  <si>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</si>
  <si>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</si>
  <si>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</si>
  <si>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</si>
  <si>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</si>
  <si>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</si>
  <si>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</si>
  <si>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</si>
  <si>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</si>
  <si>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</si>
  <si>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</si>
  <si>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</si>
  <si>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</si>
  <si>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</si>
  <si>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</si>
  <si>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</si>
  <si>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</si>
  <si>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</si>
  <si>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</si>
  <si>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</si>
  <si>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</si>
  <si>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</si>
  <si>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</si>
  <si>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</si>
  <si>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</si>
  <si>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</si>
  <si>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</si>
  <si>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</si>
  <si>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</si>
  <si>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</si>
  <si>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</si>
  <si>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</si>
  <si>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</si>
  <si>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</si>
  <si>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</si>
  <si>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</si>
  <si>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</si>
  <si>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</si>
  <si>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</si>
  <si>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</si>
  <si>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</si>
  <si>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</si>
  <si>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</si>
  <si>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</si>
  <si>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</si>
  <si>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</si>
  <si>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</si>
  <si>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</si>
  <si>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</si>
  <si>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</si>
  <si>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</si>
  <si>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</si>
  <si>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</si>
  <si>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</si>
  <si>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</si>
  <si>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</si>
  <si>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</si>
  <si>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</si>
  <si>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</si>
  <si>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</si>
  <si>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</si>
  <si>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</si>
  <si>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</si>
  <si>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</si>
  <si>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</si>
  <si>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</si>
  <si>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</si>
  <si>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</si>
  <si>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</si>
  <si>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</si>
  <si>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</si>
  <si>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</si>
  <si>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</si>
  <si>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</si>
  <si>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</si>
  <si>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</si>
  <si>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</si>
  <si>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</si>
  <si>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</si>
  <si>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</si>
  <si>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</si>
  <si>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</si>
  <si>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</si>
  <si>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</si>
  <si>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</si>
  <si>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</si>
  <si>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</si>
  <si>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</si>
  <si>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</si>
  <si>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</si>
  <si>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</si>
  <si>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</si>
  <si>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</si>
  <si>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</si>
  <si>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</si>
  <si>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</si>
  <si>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</si>
  <si>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</si>
  <si>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</si>
  <si>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</si>
  <si>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</si>
  <si>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</si>
  <si>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</si>
  <si>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</si>
  <si>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</si>
  <si>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</si>
  <si>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</si>
  <si>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</si>
  <si>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</si>
  <si>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</si>
  <si>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</si>
  <si>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</si>
  <si>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</si>
  <si>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</si>
  <si>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</si>
  <si>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</si>
  <si>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</si>
  <si>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</si>
  <si>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</si>
  <si>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</si>
  <si>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</si>
  <si>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</si>
  <si>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</si>
  <si>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</si>
  <si>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</si>
  <si>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</si>
  <si>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</si>
  <si>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</si>
  <si>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</si>
  <si>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</si>
  <si>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</si>
  <si>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</si>
  <si>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</si>
  <si>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</si>
  <si>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</si>
  <si>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</si>
  <si>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</si>
  <si>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</si>
  <si>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</si>
  <si>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</si>
  <si>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</si>
  <si>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</si>
  <si>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</si>
  <si>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</si>
  <si>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</si>
  <si>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</si>
  <si>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</si>
  <si>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</si>
  <si>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</si>
  <si>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</si>
  <si>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</si>
  <si>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</si>
  <si>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</si>
  <si>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</si>
  <si>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</si>
  <si>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</si>
  <si>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</si>
  <si>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</si>
  <si>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</si>
  <si>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</si>
  <si>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</si>
  <si>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</si>
  <si>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</si>
  <si>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</si>
  <si>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</si>
  <si>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</si>
  <si>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</si>
  <si>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</si>
  <si>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</si>
  <si>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</si>
  <si>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</si>
  <si>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</si>
  <si>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</si>
  <si>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</si>
  <si>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</si>
  <si>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</si>
  <si>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</si>
  <si>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</si>
  <si>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</si>
  <si>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</si>
  <si>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</si>
  <si>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</si>
  <si>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</si>
  <si>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</si>
  <si>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</si>
  <si>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</si>
  <si>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</si>
  <si>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</si>
  <si>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</si>
  <si>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</si>
  <si>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</si>
  <si>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</si>
  <si>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</si>
  <si>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</si>
  <si>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</si>
  <si>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</si>
  <si>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</si>
  <si>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</si>
  <si>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</si>
  <si>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</si>
  <si>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</si>
  <si>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</si>
  <si>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</si>
  <si>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</si>
  <si>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</si>
  <si>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</si>
  <si>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</si>
  <si>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</si>
  <si>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</si>
  <si>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</si>
  <si>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</si>
  <si>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</si>
  <si>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</si>
  <si>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</si>
  <si>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</si>
  <si>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</si>
  <si>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</si>
  <si>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</si>
  <si>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</si>
  <si>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</si>
  <si>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</si>
  <si>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</si>
  <si>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</si>
  <si>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</si>
  <si>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</si>
  <si>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</si>
  <si>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</si>
  <si>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</si>
  <si>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</si>
  <si>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</si>
  <si>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</si>
  <si>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</si>
  <si>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</si>
  <si>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</si>
  <si>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</si>
  <si>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</si>
  <si>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</si>
  <si>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</si>
  <si>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</si>
  <si>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</si>
  <si>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</si>
  <si>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</si>
  <si>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</si>
  <si>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</si>
  <si>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</si>
  <si>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</si>
  <si>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</si>
  <si>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</si>
  <si>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</si>
  <si>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</si>
  <si>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</si>
  <si>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</si>
  <si>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</si>
  <si>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</si>
  <si>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</si>
  <si>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</si>
  <si>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</si>
  <si>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</si>
  <si>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</si>
  <si>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</si>
  <si>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</si>
  <si>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</si>
  <si>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</si>
  <si>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</si>
  <si>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</si>
  <si>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</si>
  <si>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</si>
  <si>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</si>
  <si>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</si>
  <si>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</si>
  <si>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</si>
  <si>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</si>
  <si>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</si>
  <si>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</si>
  <si>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</si>
  <si>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</si>
  <si>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</si>
  <si>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</si>
  <si>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</si>
  <si>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</si>
  <si>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</si>
  <si>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</si>
  <si>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</si>
  <si>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</si>
  <si>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</si>
  <si>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</si>
  <si>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</si>
  <si>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</si>
  <si>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</si>
  <si>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</si>
  <si>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</si>
  <si>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</si>
  <si>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</si>
  <si>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</si>
  <si>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</si>
  <si>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</si>
  <si>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</si>
  <si>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</si>
  <si>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</si>
  <si>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</si>
  <si>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</si>
  <si>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</si>
  <si>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</si>
  <si>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</si>
  <si>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</si>
  <si>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</si>
  <si>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</si>
  <si>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</si>
  <si>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</si>
  <si>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</si>
  <si>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</si>
  <si>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</si>
  <si>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</si>
  <si>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</si>
  <si>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</si>
  <si>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</si>
  <si>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</si>
  <si>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</si>
  <si>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</si>
  <si>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</si>
  <si>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</si>
  <si>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</si>
  <si>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</si>
  <si>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</si>
  <si>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</si>
  <si>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</si>
  <si>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</si>
  <si>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</si>
  <si>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</si>
  <si>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</si>
  <si>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</si>
  <si>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</si>
  <si>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</si>
  <si>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</si>
  <si>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</si>
  <si>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</si>
  <si>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</si>
  <si>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</si>
  <si>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</si>
  <si>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</si>
  <si>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</si>
  <si>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</si>
  <si>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</si>
  <si>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</si>
  <si>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</si>
  <si>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</si>
  <si>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</si>
  <si>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</si>
  <si>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</si>
  <si>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</si>
  <si>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</si>
  <si>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</si>
  <si>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</si>
  <si>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</si>
  <si>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</si>
  <si>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</si>
  <si>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</si>
  <si>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</si>
  <si>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</si>
  <si>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</si>
  <si>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</si>
  <si>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</si>
  <si>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</si>
  <si>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</si>
  <si>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</si>
  <si>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</si>
  <si>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</si>
  <si>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</si>
  <si>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</si>
  <si>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</si>
  <si>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</si>
  <si>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</si>
  <si>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</si>
  <si>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</si>
  <si>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</si>
  <si>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</si>
  <si>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</si>
  <si>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</si>
  <si>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</si>
  <si>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</si>
  <si>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</si>
  <si>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</si>
  <si>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</si>
  <si>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</si>
  <si>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</si>
  <si>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</si>
  <si>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</si>
  <si>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</si>
  <si>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</si>
  <si>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</si>
  <si>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</si>
  <si>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</si>
  <si>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</si>
  <si>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</si>
  <si>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</si>
  <si>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</si>
  <si>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</si>
  <si>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</si>
  <si>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</si>
  <si>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</si>
  <si>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</si>
  <si>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</si>
  <si>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</si>
  <si>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</si>
  <si>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</si>
  <si>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</si>
  <si>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</si>
  <si>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</si>
  <si>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</si>
  <si>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</si>
  <si>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</si>
  <si>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</si>
  <si>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</si>
  <si>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</si>
  <si>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</si>
  <si>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</si>
  <si>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</si>
  <si>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</si>
  <si>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</si>
  <si>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</si>
  <si>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</si>
  <si>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</si>
  <si>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</si>
  <si>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</si>
  <si>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</si>
  <si>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</si>
  <si>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</si>
  <si>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</si>
  <si>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</si>
  <si>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</si>
  <si>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</si>
  <si>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</si>
  <si>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</si>
  <si>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</si>
  <si>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</si>
  <si>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</si>
  <si>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</si>
  <si>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</si>
  <si>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</si>
  <si>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</si>
  <si>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</si>
  <si>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</si>
  <si>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</si>
  <si>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</si>
  <si>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</si>
  <si>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</si>
  <si>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</si>
  <si>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</si>
  <si>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</si>
  <si>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</si>
  <si>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</si>
  <si>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</si>
  <si>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</si>
  <si>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</si>
  <si>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</si>
  <si>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</si>
  <si>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</si>
  <si>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</si>
  <si>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</si>
  <si>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</si>
  <si>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</si>
  <si>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</si>
  <si>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</si>
  <si>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</si>
  <si>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</si>
  <si>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</si>
  <si>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</si>
  <si>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</si>
  <si>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</si>
  <si>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</si>
  <si>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</si>
  <si>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</si>
  <si>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</si>
  <si>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</si>
  <si>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</si>
  <si>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</si>
  <si>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</si>
  <si>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</si>
  <si>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</si>
  <si>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</si>
  <si>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</si>
  <si>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</si>
  <si>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</si>
  <si>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</si>
  <si>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</si>
  <si>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</si>
  <si>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</si>
  <si>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</si>
  <si>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</si>
  <si>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</si>
  <si>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</si>
  <si>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</si>
  <si>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</si>
  <si>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</si>
  <si>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</si>
  <si>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</si>
  <si>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</si>
  <si>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</si>
  <si>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</si>
  <si>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</si>
  <si>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</si>
  <si>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</si>
  <si>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</si>
  <si>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</si>
  <si>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</si>
  <si>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</si>
  <si>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</si>
  <si>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</si>
  <si>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</si>
  <si>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</si>
  <si>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</si>
  <si>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</si>
  <si>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</si>
  <si>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</si>
  <si>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</si>
  <si>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</si>
  <si>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</si>
  <si>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</si>
  <si>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</si>
  <si>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</si>
  <si>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</si>
  <si>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</si>
  <si>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</si>
  <si>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</si>
  <si>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</si>
  <si>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</si>
  <si>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</si>
  <si>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</si>
  <si>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</si>
  <si>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</si>
  <si>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</si>
  <si>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</si>
  <si>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</si>
  <si>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</si>
  <si>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</si>
  <si>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</si>
  <si>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</si>
  <si>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</si>
  <si>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</si>
  <si>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</si>
  <si>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</si>
  <si>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</si>
  <si>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</si>
  <si>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</si>
  <si>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</si>
  <si>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</si>
  <si>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</si>
  <si>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</si>
  <si>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</si>
  <si>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</si>
  <si>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</si>
  <si>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</si>
  <si>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</si>
  <si>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</si>
  <si>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</si>
  <si>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</si>
  <si>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</si>
  <si>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</si>
  <si>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</si>
  <si>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</si>
  <si>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</si>
  <si>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</si>
  <si>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</si>
  <si>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</si>
  <si>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</si>
  <si>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</si>
  <si>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</si>
  <si>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</si>
  <si>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</si>
  <si>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</si>
  <si>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</si>
  <si>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</si>
  <si>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</si>
  <si>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</si>
  <si>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</si>
  <si>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</si>
  <si>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</si>
  <si>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</si>
  <si>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</si>
  <si>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</si>
  <si>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</si>
  <si>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</si>
  <si>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</si>
  <si>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</si>
  <si>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</si>
  <si>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</si>
  <si>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</si>
  <si>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</si>
  <si>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</si>
  <si>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</si>
  <si>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</si>
  <si>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</si>
  <si>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</si>
  <si>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</si>
  <si>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</si>
  <si>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</si>
  <si>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</si>
  <si>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</si>
  <si>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</si>
  <si>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</si>
  <si>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</si>
  <si>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</si>
  <si>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</si>
  <si>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</si>
  <si>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</si>
  <si>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</si>
  <si>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</si>
  <si>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</si>
  <si>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</si>
  <si>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</si>
  <si>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</si>
  <si>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</si>
  <si>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</si>
  <si>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</si>
  <si>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</si>
  <si>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</si>
  <si>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</si>
  <si>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</si>
  <si>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</si>
  <si>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</si>
  <si>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</si>
  <si>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</si>
  <si>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</si>
  <si>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</si>
  <si>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</si>
  <si>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</si>
  <si>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</si>
  <si>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</si>
  <si>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</si>
  <si>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</si>
  <si>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</si>
  <si>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</si>
  <si>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</si>
  <si>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</si>
  <si>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</si>
  <si>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</si>
  <si>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</si>
  <si>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</si>
  <si>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</si>
  <si>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</si>
  <si>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</si>
  <si>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</si>
  <si>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</si>
  <si>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</si>
  <si>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</si>
  <si>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</si>
  <si>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</si>
  <si>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</si>
  <si>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</si>
  <si>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</si>
  <si>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</si>
  <si>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</si>
  <si>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</si>
  <si>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</si>
  <si>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</si>
  <si>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</si>
  <si>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</si>
  <si>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</si>
  <si>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</si>
  <si>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</si>
  <si>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</si>
  <si>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</si>
  <si>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</si>
  <si>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</si>
  <si>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</si>
  <si>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</si>
  <si>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</si>
  <si>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</si>
  <si>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</si>
  <si>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</si>
  <si>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</si>
  <si>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</si>
  <si>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</si>
  <si>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</si>
  <si>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</si>
  <si>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</si>
  <si>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</si>
  <si>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</si>
  <si>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</si>
  <si>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</si>
  <si>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</si>
  <si>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</si>
  <si>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</si>
  <si>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</si>
  <si>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</si>
  <si>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</si>
  <si>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</si>
  <si>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</si>
  <si>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</si>
  <si>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</si>
  <si>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</si>
  <si>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</si>
  <si>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</si>
  <si>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</si>
  <si>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</si>
  <si>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</si>
  <si>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</si>
  <si>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</si>
  <si>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</si>
  <si>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</si>
  <si>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</si>
  <si>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</si>
  <si>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</si>
  <si>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</si>
  <si>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</si>
  <si>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</si>
  <si>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</si>
  <si>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</si>
  <si>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</si>
  <si>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</si>
  <si>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</si>
  <si>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</si>
  <si>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</si>
  <si>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</si>
  <si>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</si>
  <si>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</si>
  <si>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</si>
  <si>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</si>
  <si>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</si>
  <si>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</si>
  <si>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</si>
  <si>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</si>
  <si>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</si>
  <si>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</si>
  <si>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</si>
  <si>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</si>
  <si>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</si>
  <si>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</si>
  <si>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</si>
  <si>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</si>
  <si>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</si>
  <si>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</si>
  <si>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</si>
  <si>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</si>
  <si>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</si>
  <si>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</si>
  <si>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</si>
  <si>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</si>
  <si>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</si>
  <si>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</si>
  <si>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</si>
  <si>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</si>
  <si>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</si>
  <si>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</si>
  <si>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</si>
  <si>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</si>
  <si>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</si>
  <si>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</si>
  <si>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</si>
  <si>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</si>
  <si>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</si>
  <si>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</si>
  <si>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</si>
  <si>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</si>
  <si>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</si>
  <si>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</si>
  <si>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</si>
  <si>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</si>
  <si>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</si>
  <si>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</si>
  <si>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</si>
  <si>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</si>
  <si>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</si>
  <si>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</si>
  <si>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</si>
  <si>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</si>
  <si>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</si>
  <si>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</si>
  <si>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</si>
  <si>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</si>
  <si>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</si>
  <si>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</si>
  <si>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</si>
  <si>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</si>
  <si>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</si>
  <si>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</si>
  <si>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</si>
  <si>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</si>
  <si>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</si>
  <si>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</si>
  <si>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</si>
  <si>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</si>
  <si>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</si>
  <si>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</si>
  <si>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</si>
  <si>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</si>
  <si>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</si>
  <si>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</si>
  <si>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</si>
  <si>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</si>
  <si>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</si>
  <si>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</si>
  <si>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</si>
  <si>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</si>
  <si>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</si>
  <si>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</si>
  <si>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</si>
  <si>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</si>
  <si>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</si>
  <si>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</si>
  <si>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</si>
  <si>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</si>
  <si>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</si>
  <si>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</si>
  <si>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</si>
  <si>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</si>
  <si>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</si>
  <si>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</si>
  <si>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</si>
  <si>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</si>
  <si>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</si>
  <si>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</si>
  <si>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</si>
  <si>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</si>
  <si>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</si>
  <si>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</si>
  <si>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</si>
  <si>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</si>
  <si>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</si>
  <si>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</si>
  <si>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</si>
  <si>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</si>
  <si>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</si>
  <si>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</si>
  <si>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</si>
  <si>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</si>
  <si>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</si>
  <si>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</si>
  <si>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</si>
  <si>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</si>
  <si>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</si>
  <si>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</si>
  <si>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</si>
  <si>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</si>
  <si>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</si>
  <si>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</si>
  <si>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</si>
  <si>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</si>
  <si>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</si>
  <si>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</si>
  <si>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</si>
  <si>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</si>
  <si>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</si>
  <si>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</si>
  <si>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</si>
  <si>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</si>
  <si>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</si>
  <si>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</si>
  <si>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</si>
  <si>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</si>
  <si>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</si>
  <si>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</si>
  <si>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</si>
  <si>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</si>
  <si>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</si>
  <si>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</si>
  <si>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</si>
  <si>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</si>
  <si>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</si>
  <si>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</si>
  <si>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</si>
  <si>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</si>
  <si>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</si>
  <si>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</si>
  <si>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</si>
  <si>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</si>
  <si>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</si>
  <si>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</si>
  <si>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</si>
  <si>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</si>
  <si>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</si>
  <si>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</si>
  <si>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</si>
  <si>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</si>
  <si>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</si>
  <si>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</si>
  <si>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</si>
  <si>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</si>
  <si>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</si>
  <si>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</si>
  <si>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</si>
  <si>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</si>
  <si>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</si>
  <si>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</si>
  <si>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</si>
  <si>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</si>
  <si>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</si>
  <si>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</si>
  <si>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</si>
  <si>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</si>
  <si>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</si>
  <si>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</si>
  <si>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</si>
  <si>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</si>
  <si>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</si>
  <si>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</si>
  <si>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</si>
  <si>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</si>
  <si>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</si>
  <si>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</si>
  <si>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</si>
  <si>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</si>
  <si>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</si>
  <si>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</si>
  <si>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</si>
  <si>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</si>
  <si>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</si>
  <si>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</si>
  <si>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</si>
  <si>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</si>
  <si>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</si>
  <si>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</si>
  <si>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</si>
  <si>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</si>
  <si>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</si>
  <si>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</si>
  <si>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</si>
  <si>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</si>
  <si>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</si>
  <si>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</si>
  <si>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</si>
  <si>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</si>
  <si>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</si>
  <si>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</si>
  <si>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</si>
  <si>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</si>
  <si>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</si>
  <si>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</si>
  <si>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</si>
  <si>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</si>
  <si>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</si>
  <si>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</si>
  <si>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</si>
  <si>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</si>
  <si>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</si>
  <si>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</si>
  <si>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</si>
  <si>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</si>
  <si>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</si>
  <si>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</si>
  <si>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</si>
  <si>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</si>
  <si>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</si>
  <si>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</si>
  <si>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</si>
  <si>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</si>
  <si>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</si>
  <si>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</si>
  <si>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</si>
  <si>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</si>
  <si>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</si>
  <si>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</si>
  <si>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</si>
  <si>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</si>
  <si>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</si>
  <si>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</si>
  <si>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</si>
  <si>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</si>
  <si>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</si>
  <si>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</si>
  <si>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</si>
  <si>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</si>
  <si>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</si>
  <si>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</si>
  <si>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</si>
  <si>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</si>
  <si>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</si>
  <si>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</si>
  <si>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</si>
  <si>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</si>
  <si>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</si>
  <si>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</si>
  <si>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</si>
  <si>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</si>
  <si>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</si>
  <si>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</si>
  <si>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</si>
  <si>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</si>
  <si>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</si>
  <si>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</si>
  <si>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</si>
  <si>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</si>
  <si>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</si>
  <si>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</si>
  <si>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</si>
  <si>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</si>
  <si>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</si>
  <si>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</si>
  <si>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</si>
  <si>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</si>
  <si>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</si>
  <si>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</si>
  <si>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</si>
  <si>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</si>
  <si>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</si>
  <si>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</si>
  <si>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</si>
  <si>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</si>
  <si>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</si>
  <si>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</si>
  <si>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</si>
  <si>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</si>
  <si>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</si>
  <si>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</si>
  <si>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</si>
  <si>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</si>
  <si>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</si>
  <si>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</si>
  <si>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</si>
  <si>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</si>
  <si>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</si>
  <si>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</si>
  <si>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</si>
  <si>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</si>
  <si>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</si>
  <si>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</si>
  <si>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</si>
  <si>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</si>
  <si>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</si>
  <si>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</si>
  <si>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</si>
  <si>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</si>
  <si>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</si>
  <si>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</si>
  <si>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</si>
  <si>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</si>
  <si>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</si>
  <si>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</si>
  <si>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</si>
  <si>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</si>
  <si>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</si>
  <si>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</si>
  <si>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</si>
  <si>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</si>
  <si>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</si>
  <si>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</si>
  <si>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</si>
  <si>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</si>
  <si>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</si>
  <si>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</si>
  <si>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</si>
  <si>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</si>
  <si>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</si>
  <si>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</si>
  <si>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</si>
  <si>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</si>
  <si>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</si>
  <si>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</si>
  <si>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</si>
  <si>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</si>
  <si>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</si>
  <si>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</si>
  <si>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</si>
  <si>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</si>
  <si>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</si>
  <si>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</si>
  <si>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</si>
  <si>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</si>
  <si>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</si>
  <si>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</si>
  <si>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</si>
  <si>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</si>
  <si>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</si>
  <si>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</si>
  <si>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</si>
  <si>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</si>
  <si>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</si>
  <si>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</si>
  <si>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</si>
  <si>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</si>
  <si>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</si>
  <si>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</si>
  <si>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</si>
  <si>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</si>
  <si>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</si>
  <si>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</si>
  <si>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</si>
  <si>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</si>
  <si>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</si>
  <si>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</si>
  <si>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</si>
  <si>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</si>
  <si>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</si>
  <si>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</si>
  <si>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</si>
  <si>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</si>
  <si>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</si>
  <si>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</si>
  <si>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</si>
  <si>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</si>
  <si>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</si>
  <si>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</si>
  <si>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</si>
  <si>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</si>
  <si>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</si>
  <si>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</si>
  <si>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</si>
  <si>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</si>
  <si>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</si>
  <si>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</si>
  <si>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</si>
  <si>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</si>
  <si>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</si>
  <si>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</si>
  <si>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</si>
  <si>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</si>
  <si>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</si>
  <si>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</si>
  <si>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</si>
  <si>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</si>
  <si>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</si>
  <si>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</si>
  <si>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</si>
  <si>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</si>
  <si>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</si>
  <si>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</si>
  <si>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</si>
  <si>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</si>
  <si>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</si>
  <si>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</si>
  <si>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</si>
  <si>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</si>
  <si>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</si>
  <si>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</si>
  <si>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</si>
  <si>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</si>
  <si>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</si>
  <si>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</si>
  <si>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</si>
  <si>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</si>
  <si>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</si>
  <si>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</si>
  <si>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</si>
  <si>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</si>
  <si>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</si>
  <si>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</si>
  <si>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</si>
  <si>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</si>
  <si>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</si>
  <si>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</si>
  <si>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</si>
  <si>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</si>
  <si>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</si>
  <si>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</si>
  <si>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</si>
  <si>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</si>
  <si>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</si>
  <si>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</si>
  <si>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</si>
  <si>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</si>
  <si>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</si>
  <si>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</si>
  <si>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</si>
  <si>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</si>
  <si>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</si>
  <si>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</si>
  <si>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</si>
  <si>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</si>
  <si>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</si>
  <si>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</si>
  <si>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</si>
  <si>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</si>
  <si>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</si>
  <si>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</si>
  <si>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</si>
  <si>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</si>
  <si>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</si>
  <si>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</si>
  <si>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</si>
  <si>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</si>
  <si>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</si>
  <si>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</si>
  <si>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</si>
  <si>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</si>
  <si>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</si>
  <si>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</si>
  <si>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</si>
  <si>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</si>
  <si>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</si>
  <si>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</si>
  <si>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</si>
  <si>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</si>
  <si>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</si>
  <si>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</si>
  <si>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</si>
  <si>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</si>
  <si>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</si>
  <si>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</si>
  <si>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</si>
  <si>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</si>
  <si>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</si>
  <si>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</si>
  <si>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</si>
  <si>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</si>
  <si>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</si>
  <si>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</si>
  <si>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</si>
  <si>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</si>
  <si>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</si>
  <si>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</si>
  <si>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</si>
  <si>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</si>
  <si>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</si>
  <si>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</si>
  <si>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</si>
  <si>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</si>
  <si>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</si>
  <si>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</si>
  <si>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</si>
  <si>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</si>
  <si>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</si>
  <si>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</si>
  <si>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</si>
  <si>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</si>
  <si>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</si>
  <si>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</si>
  <si>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</si>
  <si>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</si>
  <si>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</si>
  <si>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</si>
  <si>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</si>
  <si>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</si>
  <si>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</si>
  <si>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</si>
  <si>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</si>
  <si>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</si>
  <si>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</si>
  <si>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</si>
  <si>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</si>
  <si>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</si>
  <si>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</si>
  <si>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</si>
  <si>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</si>
  <si>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</si>
  <si>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</si>
  <si>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</si>
  <si>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</si>
  <si>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</si>
  <si>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</si>
  <si>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</si>
  <si>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</si>
  <si>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</si>
  <si>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</si>
  <si>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</si>
  <si>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</si>
  <si>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</si>
  <si>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</si>
  <si>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</si>
  <si>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</si>
  <si>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</si>
  <si>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</si>
  <si>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</si>
  <si>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</si>
  <si>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</si>
  <si>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</si>
  <si>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</si>
  <si>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</si>
  <si>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</si>
  <si>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</si>
  <si>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</si>
  <si>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</si>
  <si>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</si>
  <si>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</si>
  <si>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</si>
  <si>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</si>
  <si>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</si>
  <si>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</si>
  <si>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</si>
  <si>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</si>
  <si>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</si>
  <si>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</si>
  <si>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</si>
  <si>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</si>
  <si>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</si>
  <si>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</si>
  <si>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</si>
  <si>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</si>
  <si>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</si>
  <si>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</si>
  <si>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</si>
  <si>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</si>
  <si>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</si>
  <si>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</si>
  <si>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</si>
  <si>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</si>
  <si>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</si>
  <si>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</si>
  <si>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</si>
  <si>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</si>
  <si>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</si>
  <si>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</si>
  <si>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</si>
  <si>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</si>
  <si>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</si>
  <si>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</si>
  <si>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</si>
  <si>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</si>
  <si>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</si>
  <si>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</si>
  <si>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</si>
  <si>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</si>
  <si>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</si>
  <si>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</si>
  <si>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</si>
  <si>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</si>
  <si>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</si>
  <si>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</si>
  <si>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</si>
  <si>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</si>
  <si>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</si>
  <si>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</si>
  <si>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</si>
  <si>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</si>
  <si>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</si>
  <si>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</si>
  <si>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</si>
  <si>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</si>
  <si>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</si>
  <si>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</si>
  <si>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</si>
  <si>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</si>
  <si>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</si>
  <si>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</si>
  <si>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</si>
  <si>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</si>
  <si>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</si>
  <si>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</si>
  <si>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</si>
  <si>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</si>
  <si>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</si>
  <si>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</si>
  <si>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</si>
  <si>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</si>
  <si>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</si>
  <si>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</si>
  <si>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</si>
  <si>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</si>
  <si>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</si>
  <si>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</si>
  <si>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</si>
  <si>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</si>
  <si>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</si>
  <si>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</si>
  <si>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</si>
  <si>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</si>
  <si>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</si>
  <si>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</si>
  <si>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</si>
  <si>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</si>
  <si>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</si>
  <si>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</si>
  <si>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</si>
  <si>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</si>
  <si>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</si>
  <si>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</si>
  <si>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</si>
  <si>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</si>
  <si>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</si>
  <si>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</si>
  <si>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</si>
  <si>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</si>
  <si>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</si>
  <si>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</si>
  <si>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</si>
  <si>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</si>
  <si>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</si>
  <si>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</si>
  <si>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</si>
  <si>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</si>
  <si>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</si>
  <si>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</si>
  <si>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</si>
  <si>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</si>
  <si>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</si>
  <si>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</si>
  <si>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</si>
  <si>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</si>
  <si>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</si>
  <si>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</si>
  <si>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</si>
  <si>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</si>
  <si>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</si>
  <si>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</si>
  <si>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</si>
  <si>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</si>
  <si>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</si>
  <si>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</si>
  <si>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</si>
  <si>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</si>
  <si>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</si>
  <si>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</si>
  <si>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</si>
  <si>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</si>
  <si>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</si>
  <si>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</si>
  <si>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</si>
  <si>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</si>
  <si>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</si>
  <si>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</si>
  <si>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</si>
  <si>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</si>
  <si>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</si>
  <si>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</si>
  <si>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</si>
  <si>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</si>
  <si>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</si>
  <si>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</si>
  <si>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</si>
  <si>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</si>
  <si>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</si>
  <si>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</si>
  <si>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</si>
  <si>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</si>
  <si>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</si>
  <si>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</si>
  <si>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</si>
  <si>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</si>
  <si>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</si>
  <si>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</si>
  <si>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</si>
  <si>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</si>
  <si>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</si>
  <si>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</si>
  <si>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</si>
  <si>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</si>
  <si>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</si>
  <si>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</si>
  <si>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</si>
  <si>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</si>
  <si>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</si>
  <si>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</si>
  <si>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</si>
  <si>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</si>
  <si>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</si>
  <si>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</si>
  <si>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</si>
  <si>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</si>
  <si>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</si>
  <si>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</si>
  <si>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</si>
  <si>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</si>
  <si>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</si>
  <si>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</si>
  <si>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</si>
  <si>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</si>
  <si>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</si>
  <si>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</si>
  <si>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</si>
  <si>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</si>
  <si>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</si>
  <si>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</si>
  <si>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</si>
  <si>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</si>
  <si>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</si>
  <si>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</si>
  <si>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</si>
  <si>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</si>
  <si>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</si>
  <si>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</si>
  <si>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</si>
  <si>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</si>
  <si>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</si>
  <si>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</si>
  <si>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</si>
  <si>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</si>
  <si>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</si>
  <si>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</si>
  <si>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</si>
  <si>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</si>
  <si>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</si>
  <si>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</si>
  <si>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</si>
  <si>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</si>
  <si>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</si>
  <si>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</si>
  <si>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</si>
  <si>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</si>
  <si>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</si>
  <si>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</si>
  <si>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</si>
  <si>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</si>
  <si>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</si>
  <si>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</si>
  <si>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</si>
  <si>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</si>
  <si>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</si>
  <si>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</si>
  <si>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</si>
  <si>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</si>
  <si>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</si>
  <si>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</si>
  <si>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</si>
  <si>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</si>
  <si>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</si>
  <si>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</si>
  <si>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</si>
  <si>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</si>
  <si>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</si>
  <si>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</si>
  <si>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</si>
  <si>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</si>
  <si>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</si>
  <si>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</si>
  <si>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</si>
  <si>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</si>
  <si>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</si>
  <si>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</si>
  <si>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</si>
  <si>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</si>
  <si>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</si>
  <si>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</si>
  <si>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</si>
  <si>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</si>
  <si>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</si>
  <si>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</si>
  <si>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</si>
  <si>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</si>
  <si>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</si>
  <si>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</si>
  <si>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</si>
  <si>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</si>
  <si>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</si>
  <si>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</si>
  <si>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</si>
  <si>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</si>
  <si>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</si>
  <si>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</si>
  <si>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</si>
  <si>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</si>
  <si>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</si>
  <si>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</si>
  <si>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</si>
  <si>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</si>
  <si>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</si>
  <si>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</si>
  <si>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</si>
  <si>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</si>
  <si>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</si>
  <si>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</si>
  <si>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</si>
  <si>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</si>
  <si>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</si>
  <si>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</si>
  <si>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</si>
  <si>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</si>
  <si>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</si>
  <si>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</si>
  <si>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</si>
  <si>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</si>
  <si>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</si>
  <si>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</si>
  <si>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</si>
  <si>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</si>
  <si>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</si>
  <si>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</si>
  <si>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</si>
  <si>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</si>
  <si>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</si>
  <si>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</si>
  <si>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</si>
  <si>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</si>
  <si>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</si>
  <si>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</si>
  <si>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</si>
  <si>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</si>
  <si>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</si>
  <si>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</si>
  <si>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</si>
  <si>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</si>
  <si>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</si>
  <si>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</si>
  <si>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</si>
  <si>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</si>
  <si>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</si>
  <si>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</si>
  <si>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</si>
  <si>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</si>
  <si>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</si>
  <si>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</si>
  <si>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</si>
  <si>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</si>
  <si>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</si>
  <si>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</si>
  <si>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</si>
  <si>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</si>
  <si>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</si>
  <si>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</si>
  <si>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</si>
  <si>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</si>
  <si>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</si>
  <si>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</si>
  <si>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</si>
  <si>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</si>
  <si>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</si>
  <si>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</si>
  <si>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</si>
  <si>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</si>
  <si>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</si>
  <si>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</si>
  <si>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</si>
  <si>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</si>
  <si>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</si>
  <si>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</si>
  <si>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</si>
  <si>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</si>
  <si>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</si>
  <si>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</si>
  <si>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</si>
  <si>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</si>
  <si>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</si>
  <si>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</si>
  <si>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</si>
  <si>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</si>
  <si>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</si>
  <si>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</si>
  <si>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</si>
  <si>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</si>
  <si>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</si>
  <si>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</si>
  <si>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</si>
  <si>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</si>
  <si>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</si>
  <si>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</si>
  <si>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</si>
  <si>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</si>
  <si>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</si>
  <si>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</si>
  <si>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</si>
  <si>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</si>
  <si>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</si>
  <si>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</si>
  <si>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</si>
  <si>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</si>
  <si>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</si>
  <si>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</si>
  <si>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</si>
  <si>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</si>
  <si>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</si>
  <si>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</si>
  <si>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</si>
  <si>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</si>
  <si>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</si>
  <si>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</si>
  <si>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</si>
  <si>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</si>
  <si>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</si>
  <si>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</si>
  <si>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</si>
  <si>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</si>
  <si>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</si>
  <si>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</si>
  <si>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</si>
  <si>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</si>
  <si>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</si>
  <si>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</si>
  <si>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</si>
  <si>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</si>
  <si>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</si>
  <si>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</si>
  <si>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</si>
  <si>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</si>
  <si>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</si>
  <si>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</si>
  <si>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</si>
  <si>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</si>
  <si>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</si>
  <si>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</si>
  <si>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</si>
  <si>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</si>
  <si>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</si>
  <si>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</si>
  <si>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</si>
  <si>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</si>
  <si>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</si>
  <si>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</si>
  <si>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</si>
  <si>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</si>
  <si>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</si>
  <si>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</si>
  <si>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</si>
  <si>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</si>
  <si>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</si>
  <si>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</si>
  <si>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</si>
  <si>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</si>
  <si>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</si>
  <si>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</si>
  <si>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</si>
  <si>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</si>
  <si>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</si>
  <si>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</si>
  <si>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</si>
  <si>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</si>
  <si>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</si>
  <si>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</si>
  <si>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</si>
  <si>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</si>
  <si>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</si>
  <si>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</si>
  <si>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</si>
  <si>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</si>
  <si>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</si>
  <si>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</si>
  <si>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</si>
  <si>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</si>
  <si>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</si>
  <si>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</si>
  <si>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</si>
  <si>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</si>
  <si>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</si>
  <si>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</si>
  <si>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</si>
  <si>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</si>
  <si>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</si>
  <si>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</si>
  <si>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</si>
  <si>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</si>
  <si>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</si>
  <si>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</si>
  <si>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</si>
  <si>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</si>
  <si>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</si>
  <si>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</si>
  <si>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</si>
  <si>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</si>
  <si>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</si>
  <si>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</si>
  <si>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</si>
  <si>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</si>
  <si>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</si>
  <si>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</si>
  <si>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</si>
  <si>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</si>
  <si>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</si>
  <si>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</si>
  <si>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</si>
  <si>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</si>
  <si>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</si>
  <si>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</si>
  <si>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</si>
  <si>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</si>
  <si>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</si>
  <si>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</si>
  <si>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</si>
  <si>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</si>
  <si>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</si>
  <si>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</si>
  <si>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</si>
  <si>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</si>
  <si>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</si>
  <si>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</si>
  <si>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</si>
  <si>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</si>
  <si>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</si>
  <si>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</si>
  <si>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</si>
  <si>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</si>
  <si>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</si>
  <si>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</si>
  <si>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</si>
  <si>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</si>
  <si>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</si>
  <si>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</si>
  <si>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</si>
  <si>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</si>
  <si>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</si>
  <si>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</si>
  <si>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</si>
  <si>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</si>
  <si>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</si>
  <si>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</si>
  <si>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</si>
  <si>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</si>
  <si>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</si>
  <si>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</si>
  <si>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</si>
  <si>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</si>
  <si>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</si>
  <si>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</si>
  <si>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</si>
  <si>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</si>
  <si>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</si>
  <si>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</si>
  <si>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</si>
  <si>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</si>
  <si>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</si>
  <si>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</si>
  <si>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</si>
  <si>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</si>
  <si>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</si>
  <si>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</si>
  <si>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</si>
  <si>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</si>
  <si>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</si>
  <si>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</si>
  <si>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</si>
  <si>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</si>
  <si>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</si>
  <si>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</si>
  <si>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</si>
  <si>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</si>
  <si>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</si>
  <si>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</si>
  <si>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</si>
  <si>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</si>
  <si>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</si>
  <si>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</si>
  <si>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</si>
  <si>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</si>
  <si>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</si>
  <si>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</si>
  <si>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</si>
  <si>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</si>
  <si>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</si>
  <si>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</si>
  <si>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</si>
  <si>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</si>
  <si>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</si>
  <si>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</si>
  <si>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</si>
  <si>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</si>
  <si>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</si>
  <si>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</si>
  <si>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</si>
  <si>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</si>
  <si>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</si>
  <si>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</si>
  <si>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</si>
  <si>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</si>
  <si>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</si>
  <si>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</si>
  <si>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</si>
  <si>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</si>
  <si>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</si>
  <si>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</si>
  <si>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</si>
  <si>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</si>
  <si>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</si>
  <si>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</si>
  <si>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</si>
  <si>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</si>
  <si>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</si>
  <si>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</si>
  <si>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</si>
  <si>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</si>
  <si>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</si>
  <si>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</si>
  <si>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</si>
  <si>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</si>
  <si>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</si>
  <si>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</si>
  <si>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</si>
  <si>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</si>
  <si>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</si>
  <si>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</si>
  <si>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</si>
  <si>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</si>
  <si>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</si>
  <si>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</si>
  <si>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</si>
  <si>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</si>
  <si>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</si>
  <si>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</si>
  <si>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</si>
  <si>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</si>
  <si>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</si>
  <si>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</si>
  <si>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</si>
  <si>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</si>
  <si>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</si>
  <si>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</si>
  <si>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</si>
  <si>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</si>
  <si>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</si>
  <si>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</si>
  <si>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</si>
  <si>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</si>
  <si>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</si>
  <si>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</si>
  <si>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</si>
  <si>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</si>
  <si>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</si>
  <si>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</si>
  <si>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</si>
  <si>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</si>
  <si>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</si>
  <si>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</si>
  <si>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</si>
  <si>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</si>
  <si>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</si>
  <si>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</si>
  <si>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</si>
  <si>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</si>
  <si>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</si>
  <si>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</si>
  <si>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</si>
  <si>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</si>
  <si>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</si>
  <si>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</si>
  <si>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</si>
  <si>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</si>
  <si>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</si>
  <si>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</si>
  <si>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</si>
  <si>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</si>
  <si>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</si>
  <si>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</si>
  <si>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</si>
  <si>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</si>
  <si>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</si>
  <si>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</si>
  <si>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</si>
  <si>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</si>
  <si>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</si>
  <si>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</si>
  <si>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</si>
  <si>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</si>
  <si>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</si>
  <si>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</si>
  <si>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</si>
  <si>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</si>
  <si>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</si>
  <si>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</si>
  <si>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</si>
  <si>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</si>
  <si>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</si>
  <si>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</si>
  <si>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</si>
  <si>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</si>
  <si>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</si>
  <si>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</si>
  <si>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</si>
  <si>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</si>
  <si>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</si>
  <si>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</si>
  <si>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</si>
  <si>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</si>
  <si>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</si>
  <si>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</si>
  <si>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</si>
  <si>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</si>
  <si>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</si>
  <si>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</si>
  <si>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</si>
  <si>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</si>
  <si>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</si>
  <si>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</si>
  <si>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</si>
  <si>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</si>
  <si>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</si>
  <si>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</si>
  <si>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</si>
  <si>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</si>
  <si>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</si>
  <si>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</si>
  <si>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</si>
  <si>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</si>
  <si>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</si>
  <si>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</si>
  <si>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</si>
  <si>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</si>
  <si>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</si>
  <si>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</si>
  <si>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</si>
  <si>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</si>
  <si>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</si>
  <si>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</si>
  <si>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</si>
  <si>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</si>
  <si>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</si>
  <si>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</si>
  <si>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</si>
  <si>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</si>
  <si>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</si>
  <si>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</si>
  <si>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</si>
  <si>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</si>
  <si>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</si>
  <si>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</si>
  <si>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</si>
  <si>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</si>
  <si>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</si>
  <si>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</si>
  <si>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</si>
  <si>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</si>
  <si>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</si>
  <si>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</si>
  <si>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</si>
  <si>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</si>
  <si>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</si>
  <si>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</si>
  <si>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</si>
  <si>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</si>
  <si>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</si>
  <si>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</si>
  <si>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</si>
  <si>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</si>
  <si>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</si>
  <si>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</si>
  <si>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</si>
  <si>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</si>
  <si>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</si>
  <si>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</si>
  <si>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</si>
  <si>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</si>
  <si>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</si>
  <si>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</si>
  <si>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</si>
  <si>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</si>
  <si>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</si>
  <si>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</si>
  <si>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</si>
  <si>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</si>
  <si>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</si>
  <si>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</si>
  <si>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</si>
  <si>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</si>
  <si>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</si>
  <si>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</si>
  <si>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</si>
  <si>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</si>
  <si>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</si>
  <si>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</si>
  <si>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</si>
  <si>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</si>
  <si>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</si>
  <si>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</si>
  <si>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</si>
  <si>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</si>
  <si>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</si>
  <si>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</si>
  <si>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</si>
  <si>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</si>
  <si>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</si>
  <si>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</si>
  <si>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</si>
  <si>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</si>
  <si>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</si>
  <si>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</si>
  <si>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</si>
  <si>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</si>
  <si>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</si>
  <si>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</si>
  <si>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</si>
  <si>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</si>
  <si>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</si>
  <si>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</si>
  <si>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</si>
  <si>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</si>
  <si>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</si>
  <si>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</si>
  <si>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</si>
  <si>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</si>
  <si>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</si>
  <si>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</si>
  <si>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</si>
  <si>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</si>
  <si>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</si>
  <si>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</si>
  <si>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</si>
  <si>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</si>
  <si>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</si>
  <si>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</si>
  <si>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</si>
  <si>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</si>
  <si>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</si>
  <si>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</si>
  <si>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</si>
  <si>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</si>
  <si>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</si>
  <si>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</si>
  <si>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</si>
  <si>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</si>
  <si>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</si>
  <si>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</si>
  <si>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</si>
  <si>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</si>
  <si>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</si>
  <si>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</si>
  <si>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</si>
  <si>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</si>
  <si>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</si>
  <si>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</si>
  <si>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</si>
  <si>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</si>
  <si>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</si>
  <si>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</si>
  <si>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</si>
  <si>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</si>
  <si>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</si>
  <si>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</si>
  <si>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</si>
  <si>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</si>
  <si>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</si>
  <si>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</si>
  <si>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</si>
  <si>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</si>
  <si>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</si>
  <si>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</si>
  <si>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</si>
  <si>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</si>
  <si>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</si>
  <si>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</si>
  <si>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</si>
  <si>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</si>
  <si>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</si>
  <si>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</si>
  <si>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</si>
  <si>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</si>
  <si>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</si>
  <si>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</si>
  <si>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</si>
  <si>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</si>
  <si>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</si>
  <si>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</si>
  <si>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</si>
  <si>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</si>
  <si>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</si>
  <si>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</si>
  <si>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</si>
  <si>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</si>
  <si>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</si>
  <si>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</si>
  <si>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</si>
  <si>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</si>
  <si>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</si>
  <si>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</si>
  <si>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</si>
  <si>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</si>
  <si>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</si>
  <si>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</si>
  <si>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</si>
  <si>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</si>
  <si>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</si>
  <si>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</si>
  <si>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</si>
  <si>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</si>
  <si>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</si>
  <si>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</si>
  <si>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</si>
  <si>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</si>
  <si>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</si>
  <si>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</si>
  <si>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</si>
  <si>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</si>
  <si>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</si>
  <si>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</si>
  <si>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</si>
  <si>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</si>
  <si>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</si>
  <si>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</si>
  <si>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</si>
  <si>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</si>
  <si>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</si>
  <si>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</si>
  <si>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</si>
  <si>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</si>
  <si>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</si>
  <si>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</si>
  <si>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</si>
  <si>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</si>
  <si>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</si>
  <si>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</si>
  <si>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</si>
  <si>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</si>
  <si>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</si>
  <si>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</si>
  <si>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</si>
  <si>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</si>
  <si>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</si>
  <si>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</si>
  <si>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</si>
  <si>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</si>
  <si>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</si>
  <si>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</si>
  <si>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</si>
  <si>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</si>
  <si>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</si>
  <si>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</si>
  <si>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</si>
  <si>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</si>
  <si>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</si>
  <si>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</si>
  <si>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</si>
  <si>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</si>
  <si>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</si>
  <si>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</si>
  <si>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</si>
  <si>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</si>
  <si>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</si>
  <si>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</si>
  <si>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</si>
  <si>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</si>
  <si>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</si>
  <si>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</si>
  <si>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</si>
  <si>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</si>
  <si>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</si>
  <si>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</si>
  <si>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</si>
  <si>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</si>
  <si>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</si>
  <si>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</si>
  <si>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</si>
  <si>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</si>
  <si>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</si>
  <si>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</si>
  <si>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</si>
  <si>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</si>
  <si>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</si>
  <si>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</si>
  <si>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</si>
  <si>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</si>
  <si>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</si>
  <si>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</si>
  <si>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</si>
  <si>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</si>
  <si>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</si>
  <si>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</si>
  <si>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</si>
  <si>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</si>
  <si>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</si>
  <si>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</si>
  <si>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</si>
  <si>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</si>
  <si>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</si>
  <si>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</si>
  <si>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</si>
  <si>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</si>
  <si>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</si>
  <si>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</si>
  <si>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</si>
  <si>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</si>
  <si>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</si>
  <si>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</si>
  <si>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</si>
  <si>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</si>
  <si>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</si>
  <si>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</si>
  <si>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</si>
  <si>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</si>
  <si>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</si>
  <si>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</si>
  <si>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</si>
  <si>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</si>
  <si>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</si>
  <si>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</si>
  <si>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</si>
  <si>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</si>
  <si>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</si>
  <si>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</si>
  <si>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</si>
  <si>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</si>
  <si>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</si>
  <si>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</si>
  <si>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</si>
  <si>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</si>
  <si>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</si>
  <si>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</si>
  <si>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</si>
  <si>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</si>
  <si>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</si>
  <si>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</si>
  <si>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</si>
  <si>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</si>
  <si>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</si>
  <si>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</si>
  <si>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</si>
  <si>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</si>
  <si>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</si>
  <si>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</si>
  <si>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</si>
  <si>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</si>
  <si>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</si>
  <si>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</si>
  <si>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</si>
  <si>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</si>
  <si>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</si>
  <si>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</si>
  <si>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</si>
  <si>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</si>
  <si>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</si>
  <si>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</si>
  <si>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</si>
  <si>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</si>
  <si>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</si>
  <si>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</si>
  <si>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</si>
  <si>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</si>
  <si>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</si>
  <si>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</si>
  <si>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</si>
  <si>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</si>
  <si>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</si>
  <si>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</si>
  <si>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</si>
  <si>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</si>
  <si>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</si>
  <si>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</si>
  <si>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</si>
  <si>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</si>
  <si>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</si>
  <si>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</si>
  <si>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</si>
  <si>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</si>
  <si>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</si>
  <si>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</si>
  <si>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</si>
  <si>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</si>
  <si>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</si>
  <si>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</si>
  <si>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</si>
  <si>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</si>
  <si>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</si>
  <si>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</si>
  <si>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</si>
  <si>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</si>
  <si>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</si>
  <si>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</si>
  <si>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</si>
  <si>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</si>
  <si>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</si>
  <si>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</si>
  <si>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</si>
  <si>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</si>
  <si>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</si>
  <si>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</si>
  <si>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</si>
  <si>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</si>
  <si>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</si>
  <si>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</si>
  <si>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</si>
  <si>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</si>
  <si>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</si>
  <si>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</si>
  <si>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</si>
  <si>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</si>
  <si>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</si>
  <si>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</si>
  <si>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</si>
  <si>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</si>
  <si>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</si>
  <si>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</si>
  <si>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</si>
  <si>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</si>
  <si>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</si>
  <si>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</si>
  <si>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</si>
  <si>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</si>
  <si>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</si>
  <si>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</si>
  <si>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</si>
  <si>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</si>
  <si>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</si>
  <si>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</si>
  <si>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</si>
  <si>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</si>
  <si>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</si>
  <si>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</si>
  <si>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</si>
  <si>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</si>
  <si>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</si>
  <si>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</si>
  <si>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</si>
  <si>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</si>
  <si>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</si>
  <si>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</si>
  <si>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</si>
  <si>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</si>
  <si>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</si>
  <si>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</si>
  <si>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</si>
  <si>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</si>
  <si>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</si>
  <si>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</si>
  <si>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</si>
  <si>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</si>
  <si>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</si>
  <si>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</si>
  <si>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</si>
  <si>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</si>
  <si>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</si>
  <si>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</si>
  <si>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</si>
  <si>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</si>
  <si>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</si>
  <si>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</si>
  <si>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</si>
  <si>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</si>
  <si>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</si>
  <si>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</si>
  <si>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</si>
  <si>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</si>
  <si>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</si>
  <si>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</si>
  <si>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</si>
  <si>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</si>
  <si>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</si>
  <si>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</si>
  <si>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</si>
  <si>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</si>
  <si>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</si>
  <si>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</si>
  <si>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</si>
  <si>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</si>
  <si>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</si>
  <si>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</si>
  <si>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</si>
  <si>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</si>
  <si>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</si>
  <si>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</si>
  <si>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</si>
  <si>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</si>
  <si>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</si>
  <si>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</si>
  <si>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</si>
  <si>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</si>
  <si>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</si>
  <si>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</si>
  <si>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</si>
  <si>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</si>
  <si>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</si>
  <si>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</si>
  <si>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</si>
  <si>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</si>
  <si>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</si>
  <si>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</si>
  <si>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</si>
  <si>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</si>
  <si>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</si>
  <si>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</si>
  <si>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</si>
  <si>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</si>
  <si>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</si>
  <si>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</si>
  <si>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</si>
  <si>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</si>
  <si>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</si>
  <si>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</si>
  <si>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</si>
  <si>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</si>
  <si>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</si>
  <si>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</si>
  <si>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</si>
  <si>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</si>
  <si>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</si>
  <si>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</si>
  <si>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</si>
  <si>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</si>
  <si>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</si>
  <si>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</si>
  <si>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</si>
  <si>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</si>
  <si>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</si>
  <si>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</si>
  <si>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</si>
  <si>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</si>
  <si>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</si>
  <si>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</si>
  <si>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</si>
  <si>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</si>
  <si>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</si>
  <si>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</si>
  <si>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</si>
  <si>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</si>
  <si>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</si>
  <si>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</si>
  <si>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</si>
  <si>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</si>
  <si>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</si>
  <si>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</si>
  <si>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</si>
  <si>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</si>
  <si>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</si>
  <si>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</si>
  <si>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</si>
  <si>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</si>
  <si>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</si>
  <si>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</si>
  <si>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</si>
  <si>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</si>
  <si>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</si>
  <si>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</si>
  <si>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</si>
  <si>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</si>
  <si>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</si>
  <si>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</si>
  <si>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</si>
  <si>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</si>
  <si>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</si>
  <si>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</si>
  <si>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</si>
  <si>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</si>
  <si>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</si>
  <si>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</si>
  <si>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</si>
  <si>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</si>
  <si>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</si>
  <si>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</si>
  <si>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</si>
  <si>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</si>
  <si>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</si>
  <si>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</si>
  <si>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</si>
  <si>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</si>
  <si>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</si>
  <si>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</si>
  <si>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</si>
  <si>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</si>
  <si>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</si>
  <si>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</si>
  <si>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</si>
  <si>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</si>
  <si>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</si>
  <si>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</si>
  <si>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</si>
  <si>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</si>
  <si>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</si>
  <si>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</si>
  <si>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</si>
  <si>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</si>
  <si>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</si>
  <si>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</si>
  <si>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</si>
  <si>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</si>
  <si>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</si>
  <si>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</si>
  <si>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</si>
  <si>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</si>
  <si>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</si>
  <si>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</si>
  <si>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</si>
  <si>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</si>
  <si>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</si>
  <si>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</si>
  <si>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</si>
  <si>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</si>
  <si>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</si>
  <si>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</si>
  <si>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</si>
  <si>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</si>
  <si>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</si>
  <si>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</si>
  <si>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</si>
  <si>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</si>
  <si>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</si>
  <si>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</si>
  <si>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</si>
  <si>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</si>
  <si>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</si>
  <si>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</si>
  <si>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</si>
  <si>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</si>
  <si>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</si>
  <si>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</si>
  <si>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</si>
  <si>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</si>
  <si>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</si>
  <si>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</si>
  <si>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</si>
  <si>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</si>
  <si>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</si>
  <si>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</si>
  <si>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</si>
  <si>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</si>
  <si>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</si>
  <si>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</si>
  <si>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</si>
  <si>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</si>
  <si>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</si>
  <si>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</si>
  <si>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</si>
  <si>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</si>
  <si>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</si>
  <si>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</si>
  <si>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</si>
  <si>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</si>
  <si>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</si>
  <si>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</si>
  <si>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</si>
  <si>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</si>
  <si>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</si>
  <si>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</si>
  <si>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</si>
  <si>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</si>
  <si>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</si>
  <si>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</si>
  <si>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</si>
  <si>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</si>
  <si>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</si>
  <si>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</si>
  <si>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</si>
  <si>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</si>
  <si>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</si>
  <si>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</si>
  <si>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</si>
  <si>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</si>
  <si>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</si>
  <si>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</si>
  <si>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</si>
  <si>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</si>
  <si>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</si>
  <si>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</si>
  <si>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</si>
  <si>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</si>
  <si>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</si>
  <si>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</si>
  <si>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</si>
  <si>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</si>
  <si>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</si>
  <si>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</si>
  <si>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</si>
  <si>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</si>
  <si>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</si>
  <si>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</si>
  <si>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</si>
  <si>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</si>
  <si>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</si>
  <si>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</si>
  <si>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</si>
  <si>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</si>
  <si>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</si>
  <si>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</si>
  <si>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</si>
  <si>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</si>
  <si>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</si>
  <si>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</si>
  <si>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</si>
  <si>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</si>
  <si>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</si>
  <si>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</si>
  <si>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</si>
  <si>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</si>
  <si>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</si>
  <si>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</si>
  <si>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</si>
  <si>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</si>
  <si>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</si>
  <si>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</si>
  <si>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</si>
  <si>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</si>
  <si>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</si>
  <si>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</si>
  <si>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</si>
  <si>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</si>
  <si>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</si>
  <si>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</si>
  <si>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</si>
  <si>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</si>
  <si>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</si>
  <si>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</si>
  <si>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</si>
  <si>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</si>
  <si>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</si>
  <si>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</si>
  <si>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</si>
  <si>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</si>
  <si>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</si>
  <si>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</si>
  <si>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</si>
  <si>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</si>
  <si>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</si>
  <si>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</si>
  <si>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</si>
  <si>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</si>
  <si>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</si>
  <si>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</si>
  <si>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</si>
  <si>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</si>
  <si>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</si>
  <si>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</si>
  <si>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</si>
  <si>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</si>
  <si>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</si>
  <si>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</si>
  <si>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</si>
  <si>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</si>
  <si>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</si>
  <si>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</si>
  <si>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</si>
  <si>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</si>
  <si>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</si>
  <si>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</si>
  <si>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</si>
  <si>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</si>
  <si>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</si>
  <si>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</si>
  <si>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</si>
  <si>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</si>
  <si>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</si>
  <si>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</si>
  <si>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</si>
  <si>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</si>
  <si>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</si>
  <si>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</si>
  <si>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</si>
  <si>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</si>
  <si>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</si>
  <si>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</si>
  <si>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</si>
  <si>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</si>
  <si>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</si>
  <si>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</si>
  <si>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</si>
  <si>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</si>
  <si>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</si>
  <si>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</si>
  <si>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</si>
  <si>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</si>
  <si>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</si>
  <si>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</si>
  <si>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</si>
  <si>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</si>
  <si>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</si>
  <si>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</si>
  <si>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</si>
  <si>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</si>
  <si>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</si>
  <si>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</si>
  <si>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</si>
  <si>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</si>
  <si>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</si>
  <si>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</si>
  <si>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</si>
  <si>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</si>
  <si>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</si>
  <si>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</si>
  <si>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</si>
  <si>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</si>
  <si>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</si>
  <si>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</si>
  <si>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</si>
  <si>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</si>
  <si>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</si>
  <si>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</si>
  <si>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</si>
  <si>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</si>
  <si>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</si>
  <si>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</si>
  <si>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</si>
  <si>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</si>
  <si>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</si>
  <si>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</si>
  <si>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</si>
  <si>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</si>
  <si>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</si>
  <si>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</si>
  <si>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</si>
  <si>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</si>
  <si>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</si>
  <si>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</si>
  <si>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</si>
  <si>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</si>
  <si>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</si>
  <si>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</si>
  <si>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</si>
  <si>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</si>
  <si>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</si>
  <si>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</si>
  <si>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</si>
  <si>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</si>
  <si>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</si>
  <si>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</si>
  <si>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</si>
  <si>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</si>
  <si>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</si>
  <si>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</si>
  <si>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</si>
  <si>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</si>
  <si>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</si>
  <si>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</si>
  <si>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</si>
  <si>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</si>
  <si>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</si>
  <si>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</si>
  <si>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</si>
  <si>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</si>
  <si>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</si>
  <si>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</si>
  <si>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</si>
  <si>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</si>
  <si>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</si>
  <si>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</si>
  <si>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</si>
  <si>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</si>
  <si>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</si>
  <si>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</si>
  <si>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</si>
  <si>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</si>
  <si>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</si>
  <si>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</si>
  <si>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</si>
  <si>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</si>
  <si>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</si>
  <si>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</si>
  <si>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</si>
  <si>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</si>
  <si>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</si>
  <si>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</si>
  <si>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</si>
  <si>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</si>
  <si>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</si>
  <si>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</si>
  <si>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</si>
  <si>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</si>
  <si>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</si>
  <si>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</si>
  <si>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</si>
  <si>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</si>
  <si>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</si>
  <si>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</si>
  <si>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</si>
  <si>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</si>
  <si>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</si>
  <si>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</si>
  <si>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</si>
  <si>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</si>
  <si>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</si>
  <si>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</si>
  <si>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</si>
  <si>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</si>
  <si>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</si>
  <si>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</si>
  <si>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</si>
  <si>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</si>
  <si>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</si>
  <si>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</si>
  <si>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</si>
  <si>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</si>
  <si>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</si>
  <si>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</si>
  <si>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</si>
  <si>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</si>
  <si>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</si>
  <si>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</si>
  <si>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</si>
  <si>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</si>
  <si>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</si>
  <si>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</si>
  <si>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</si>
  <si>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</si>
  <si>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</si>
  <si>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</si>
  <si>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</si>
  <si>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</si>
  <si>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</si>
  <si>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</si>
  <si>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</si>
  <si>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</si>
  <si>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</si>
  <si>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</si>
  <si>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</si>
  <si>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</si>
  <si>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</si>
  <si>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</si>
  <si>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</si>
  <si>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</si>
  <si>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</si>
  <si>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</si>
  <si>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</si>
  <si>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</si>
  <si>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</si>
  <si>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</si>
  <si>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</si>
  <si>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</si>
  <si>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</si>
  <si>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</si>
  <si>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</si>
  <si>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</si>
  <si>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</si>
  <si>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</si>
  <si>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</si>
  <si>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</si>
  <si>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</si>
  <si>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</si>
  <si>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</si>
  <si>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</si>
  <si>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</si>
  <si>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</si>
  <si>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</si>
  <si>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</si>
  <si>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</si>
  <si>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</si>
  <si>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</si>
  <si>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</si>
  <si>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</si>
  <si>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</si>
  <si>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</si>
  <si>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</si>
  <si>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</si>
  <si>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</si>
  <si>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</si>
  <si>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</si>
  <si>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</si>
  <si>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</si>
  <si>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</si>
  <si>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</si>
  <si>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</si>
  <si>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</si>
  <si>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</si>
  <si>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</si>
  <si>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</si>
  <si>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</si>
  <si>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</si>
  <si>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</si>
  <si>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</si>
  <si>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</si>
  <si>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</si>
  <si>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</si>
  <si>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</si>
  <si>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</si>
  <si>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</si>
  <si>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</si>
  <si>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</si>
  <si>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</si>
  <si>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</si>
  <si>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</si>
  <si>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</si>
  <si>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</si>
  <si>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</si>
  <si>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</si>
  <si>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</si>
  <si>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</si>
  <si>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</si>
  <si>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</si>
  <si>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</si>
  <si>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</si>
  <si>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</si>
  <si>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</si>
  <si>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</si>
  <si>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</si>
  <si>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</si>
  <si>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</si>
  <si>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</si>
  <si>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</si>
  <si>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</si>
  <si>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</si>
  <si>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</si>
  <si>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</si>
  <si>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</si>
  <si>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</si>
  <si>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</si>
  <si>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</si>
  <si>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</si>
  <si>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</si>
  <si>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</si>
  <si>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</si>
  <si>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</si>
  <si>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</si>
  <si>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</si>
  <si>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</si>
  <si>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</si>
  <si>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</si>
  <si>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</si>
  <si>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</si>
  <si>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</si>
  <si>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</si>
  <si>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</si>
  <si>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</si>
  <si>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</si>
  <si>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</si>
  <si>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</si>
  <si>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</si>
  <si>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</si>
  <si>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</si>
  <si>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</si>
  <si>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</si>
  <si>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</si>
  <si>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</si>
  <si>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</si>
  <si>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</si>
  <si>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</si>
  <si>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</si>
  <si>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</si>
  <si>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</si>
  <si>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</si>
  <si>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</si>
  <si>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</si>
  <si>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</si>
  <si>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</si>
  <si>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</si>
  <si>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</si>
  <si>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</si>
  <si>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</si>
  <si>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</si>
  <si>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</si>
  <si>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</si>
  <si>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</si>
  <si>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</si>
  <si>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</si>
  <si>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</si>
  <si>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</si>
  <si>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</si>
  <si>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</si>
  <si>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</si>
  <si>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</si>
  <si>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</si>
  <si>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</si>
  <si>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</si>
  <si>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</si>
  <si>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</si>
  <si>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</si>
  <si>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</si>
  <si>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</si>
  <si>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</si>
  <si>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</si>
  <si>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</si>
  <si>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</si>
  <si>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</si>
  <si>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</si>
  <si>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</si>
  <si>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</si>
  <si>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</si>
  <si>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</si>
  <si>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</si>
  <si>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</si>
  <si>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</si>
  <si>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</si>
  <si>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</si>
  <si>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</si>
  <si>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</si>
  <si>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</si>
  <si>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</si>
  <si>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</si>
  <si>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</si>
  <si>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</si>
  <si>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</si>
  <si>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</si>
  <si>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</si>
  <si>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</si>
  <si>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</si>
  <si>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</si>
  <si>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</si>
  <si>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</si>
  <si>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</si>
  <si>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</si>
  <si>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</si>
  <si>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</si>
  <si>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</si>
  <si>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</si>
  <si>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</si>
  <si>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</si>
  <si>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</si>
  <si>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</si>
  <si>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</si>
  <si>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</si>
  <si>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</si>
  <si>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</si>
  <si>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</si>
  <si>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</si>
  <si>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</si>
  <si>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</si>
  <si>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</si>
  <si>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</si>
  <si>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</si>
  <si>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</si>
  <si>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</si>
  <si>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</si>
  <si>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</si>
  <si>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</si>
  <si>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</si>
  <si>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</si>
  <si>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</si>
  <si>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</si>
  <si>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</si>
  <si>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</si>
  <si>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</si>
  <si>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</si>
  <si>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</si>
  <si>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</si>
  <si>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</si>
  <si>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</si>
  <si>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</si>
  <si>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</si>
  <si>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</si>
  <si>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</si>
  <si>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</si>
  <si>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</si>
  <si>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</si>
  <si>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</si>
  <si>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</si>
  <si>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</si>
  <si>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</si>
  <si>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</si>
  <si>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</si>
  <si>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</si>
  <si>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</si>
  <si>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</si>
  <si>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</si>
  <si>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</si>
  <si>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</si>
  <si>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</si>
  <si>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</si>
  <si>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</si>
  <si>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</si>
  <si>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</si>
  <si>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</si>
  <si>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</si>
  <si>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</si>
  <si>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</si>
  <si>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</si>
  <si>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</si>
  <si>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</si>
  <si>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</si>
  <si>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</si>
  <si>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</si>
  <si>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</si>
  <si>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</si>
  <si>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</si>
  <si>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</si>
  <si>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</si>
  <si>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</si>
  <si>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</si>
  <si>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</si>
  <si>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</si>
  <si>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</si>
  <si>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</si>
  <si>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</si>
  <si>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</si>
  <si>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</si>
  <si>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</si>
  <si>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</si>
  <si>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</si>
  <si>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</si>
  <si>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</si>
  <si>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</si>
  <si>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</si>
  <si>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</si>
  <si>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</si>
  <si>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</si>
  <si>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</si>
  <si>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</si>
  <si>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</si>
  <si>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</si>
  <si>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</si>
  <si>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</si>
  <si>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</si>
  <si>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</si>
  <si>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</si>
  <si>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</si>
  <si>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</si>
  <si>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</si>
  <si>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</si>
  <si>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</si>
  <si>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</si>
  <si>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</si>
  <si>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</si>
  <si>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</si>
  <si>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</si>
  <si>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</si>
  <si>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</si>
  <si>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</si>
  <si>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</si>
  <si>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</si>
  <si>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</si>
  <si>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</si>
  <si>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</si>
  <si>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</si>
  <si>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</si>
  <si>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</si>
  <si>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</si>
  <si>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</si>
  <si>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</si>
  <si>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</si>
  <si>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</si>
  <si>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</si>
  <si>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</si>
  <si>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</si>
  <si>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</si>
  <si>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</si>
  <si>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</si>
  <si>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</si>
  <si>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</si>
  <si>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</si>
  <si>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</si>
  <si>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</si>
  <si>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</si>
  <si>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</si>
  <si>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</si>
  <si>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</si>
  <si>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</si>
  <si>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</si>
  <si>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</si>
  <si>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</si>
  <si>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</si>
  <si>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</si>
  <si>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</si>
  <si>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</si>
  <si>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</si>
  <si>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</si>
  <si>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</si>
  <si>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</si>
  <si>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</si>
  <si>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</si>
  <si>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</si>
  <si>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</si>
  <si>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</si>
  <si>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</si>
  <si>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</si>
  <si>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</si>
  <si>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</si>
  <si>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</si>
  <si>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</si>
  <si>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</si>
  <si>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</si>
  <si>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</si>
  <si>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</si>
  <si>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</si>
  <si>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</si>
  <si>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</si>
  <si>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</si>
  <si>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</si>
  <si>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</si>
  <si>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</si>
  <si>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</si>
  <si>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</si>
  <si>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</si>
  <si>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</si>
  <si>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</si>
  <si>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</si>
  <si>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</si>
  <si>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</si>
  <si>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</si>
  <si>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</si>
  <si>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</si>
  <si>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</si>
  <si>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</si>
  <si>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</si>
  <si>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</si>
  <si>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</si>
  <si>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</si>
  <si>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</si>
  <si>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</si>
  <si>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</si>
  <si>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</si>
  <si>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</si>
  <si>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</si>
  <si>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</si>
  <si>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</si>
  <si>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</si>
  <si>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</si>
  <si>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</si>
  <si>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</si>
  <si>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</si>
  <si>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</si>
  <si>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</si>
  <si>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</si>
  <si>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</si>
  <si>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</si>
  <si>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</si>
  <si>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</si>
  <si>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</si>
  <si>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</si>
  <si>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</si>
  <si>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</si>
  <si>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</si>
  <si>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</si>
  <si>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</si>
  <si>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</si>
  <si>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</si>
  <si>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</si>
  <si>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</si>
  <si>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</si>
  <si>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</si>
  <si>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</si>
  <si>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</si>
  <si>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</si>
  <si>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</si>
  <si>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</si>
  <si>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</si>
  <si>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</si>
  <si>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</si>
  <si>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</si>
  <si>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</si>
  <si>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</si>
  <si>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</si>
  <si>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</si>
  <si>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</si>
  <si>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</si>
  <si>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</si>
  <si>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</si>
  <si>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</si>
  <si>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</si>
  <si>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</si>
  <si>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</si>
  <si>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</si>
  <si>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</si>
  <si>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</si>
  <si>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</si>
  <si>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</si>
  <si>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</si>
  <si>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</si>
  <si>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</si>
  <si>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</si>
  <si>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</si>
  <si>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</si>
  <si>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</si>
  <si>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</si>
  <si>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</si>
  <si>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</si>
  <si>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</si>
  <si>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</si>
  <si>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</si>
  <si>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</si>
  <si>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</si>
  <si>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</si>
  <si>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</si>
  <si>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</si>
  <si>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</si>
  <si>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</si>
  <si>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</si>
  <si>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</si>
  <si>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</si>
  <si>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</si>
  <si>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</si>
  <si>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</si>
  <si>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</si>
  <si>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</si>
  <si>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</si>
  <si>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</si>
  <si>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</si>
  <si>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</si>
  <si>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</si>
  <si>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</si>
  <si>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</si>
  <si>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</si>
  <si>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</si>
  <si>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</si>
  <si>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</si>
  <si>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</si>
  <si>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</si>
  <si>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</si>
  <si>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</si>
  <si>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</si>
  <si>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</si>
  <si>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</si>
  <si>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</si>
  <si>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</si>
  <si>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</si>
  <si>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</si>
  <si>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</si>
  <si>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</si>
  <si>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</si>
  <si>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</si>
  <si>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</si>
  <si>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</si>
  <si>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</si>
  <si>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</si>
  <si>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</si>
  <si>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</si>
  <si>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</si>
  <si>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</si>
  <si>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</si>
  <si>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</si>
  <si>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</si>
  <si>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</si>
  <si>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</si>
  <si>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</si>
  <si>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</si>
  <si>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</si>
  <si>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</si>
  <si>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</si>
  <si>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</si>
  <si>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</si>
  <si>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</si>
  <si>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</si>
  <si>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</si>
  <si>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</si>
  <si>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</si>
  <si>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</si>
  <si>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</si>
  <si>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</si>
  <si>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</si>
  <si>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</si>
  <si>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</si>
  <si>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</si>
  <si>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</si>
  <si>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</si>
  <si>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</si>
  <si>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</si>
  <si>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</si>
  <si>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</si>
  <si>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</si>
  <si>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</si>
  <si>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</si>
  <si>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</si>
  <si>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</si>
  <si>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</si>
  <si>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</si>
  <si>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</si>
  <si>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</si>
  <si>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</si>
  <si>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</si>
  <si>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</si>
  <si>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</si>
  <si>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</si>
  <si>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</si>
  <si>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</si>
  <si>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</si>
  <si>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</si>
  <si>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</si>
  <si>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</si>
  <si>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</si>
  <si>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</si>
  <si>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</si>
  <si>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</si>
  <si>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</si>
  <si>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</si>
  <si>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</si>
  <si>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</si>
  <si>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</si>
  <si>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</si>
  <si>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</si>
  <si>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</si>
  <si>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</si>
  <si>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</si>
  <si>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</si>
  <si>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</si>
  <si>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</si>
  <si>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</si>
  <si>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</si>
  <si>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</si>
  <si>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</si>
  <si>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</si>
  <si>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</si>
  <si>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</si>
  <si>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</si>
  <si>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</si>
  <si>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</si>
  <si>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</si>
  <si>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</si>
  <si>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</si>
  <si>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</si>
  <si>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</si>
  <si>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</si>
  <si>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</si>
  <si>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</si>
  <si>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</si>
  <si>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</si>
  <si>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</si>
  <si>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</si>
  <si>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</si>
  <si>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</si>
  <si>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</si>
  <si>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</si>
  <si>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</si>
  <si>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</si>
  <si>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</si>
  <si>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</si>
  <si>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</si>
  <si>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</si>
  <si>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</si>
  <si>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</si>
  <si>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</si>
  <si>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</si>
  <si>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</si>
  <si>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</si>
  <si>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</si>
  <si>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</si>
  <si>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</si>
  <si>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</si>
  <si>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</si>
  <si>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</si>
  <si>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</si>
  <si>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</si>
  <si>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</si>
  <si>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</si>
  <si>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</si>
  <si>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</si>
  <si>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</si>
  <si>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</si>
  <si>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</si>
  <si>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</si>
  <si>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</si>
  <si>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</si>
  <si>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</si>
  <si>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</si>
  <si>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</si>
  <si>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</si>
  <si>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</si>
  <si>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</si>
  <si>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</si>
  <si>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</si>
  <si>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</si>
  <si>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</si>
  <si>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</si>
  <si>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</si>
  <si>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</si>
  <si>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</si>
  <si>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</si>
  <si>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</si>
  <si>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</si>
  <si>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</si>
  <si>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</si>
  <si>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</si>
  <si>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</si>
  <si>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</si>
  <si>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</si>
  <si>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</si>
  <si>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</si>
  <si>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</si>
  <si>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</si>
  <si>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</si>
  <si>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</si>
  <si>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</si>
  <si>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</si>
  <si>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</si>
  <si>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</si>
  <si>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</si>
  <si>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</si>
  <si>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</si>
  <si>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</si>
  <si>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</si>
  <si>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</si>
  <si>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</si>
  <si>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</si>
  <si>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</si>
  <si>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</si>
  <si>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</si>
  <si>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</si>
  <si>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</si>
  <si>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</si>
  <si>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</si>
  <si>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</si>
  <si>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</si>
  <si>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</si>
  <si>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</si>
  <si>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</si>
  <si>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</si>
  <si>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</si>
  <si>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</si>
  <si>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</si>
  <si>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</si>
  <si>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</si>
  <si>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</si>
  <si>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</si>
  <si>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</si>
  <si>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</si>
  <si>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</si>
  <si>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</si>
  <si>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</si>
  <si>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</si>
  <si>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</si>
  <si>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</si>
  <si>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</si>
  <si>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</si>
  <si>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</si>
  <si>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</si>
  <si>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</si>
  <si>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</si>
  <si>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</si>
  <si>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</si>
  <si>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</si>
  <si>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</si>
  <si>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</si>
  <si>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</si>
  <si>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</si>
  <si>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</si>
  <si>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</si>
  <si>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</si>
  <si>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</si>
  <si>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</si>
  <si>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</si>
  <si>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</si>
  <si>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</si>
  <si>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</si>
  <si>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</si>
  <si>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</si>
  <si>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</si>
  <si>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</si>
  <si>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</si>
  <si>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</si>
  <si>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</si>
  <si>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</si>
  <si>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</si>
  <si>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</si>
  <si>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</si>
  <si>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</si>
  <si>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</si>
  <si>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</si>
  <si>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</si>
  <si>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</si>
  <si>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</si>
  <si>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</si>
  <si>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</si>
  <si>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</si>
  <si>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</si>
  <si>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</si>
  <si>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</si>
  <si>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</si>
  <si>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</si>
  <si>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</si>
  <si>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</si>
  <si>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</si>
  <si>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</si>
  <si>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</si>
  <si>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</si>
  <si>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</si>
  <si>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</si>
  <si>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</si>
  <si>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</si>
  <si>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</si>
  <si>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</si>
  <si>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</si>
  <si>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</si>
  <si>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</si>
  <si>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</si>
  <si>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</si>
  <si>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</si>
  <si>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</si>
  <si>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</si>
  <si>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</si>
  <si>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</si>
  <si>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</si>
  <si>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</si>
  <si>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</si>
  <si>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</si>
  <si>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</si>
  <si>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</si>
  <si>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</si>
  <si>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</si>
  <si>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</si>
  <si>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</si>
  <si>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</si>
  <si>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</si>
  <si>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</si>
  <si>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</si>
  <si>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</si>
  <si>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</si>
  <si>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</si>
  <si>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</si>
  <si>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</si>
  <si>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</si>
  <si>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</si>
  <si>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</si>
  <si>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</si>
  <si>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</si>
  <si>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</si>
  <si>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</si>
  <si>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</si>
  <si>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</si>
  <si>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</si>
  <si>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</si>
  <si>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</si>
  <si>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</si>
  <si>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</si>
  <si>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</si>
  <si>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</si>
  <si>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</si>
  <si>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</si>
  <si>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</si>
  <si>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</si>
  <si>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</si>
  <si>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</si>
  <si>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</si>
  <si>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</si>
  <si>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</si>
  <si>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</si>
  <si>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</si>
  <si>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</si>
  <si>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</si>
  <si>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</si>
  <si>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</si>
  <si>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</si>
  <si>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</si>
  <si>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</si>
  <si>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</si>
  <si>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</si>
  <si>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</si>
  <si>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</si>
  <si>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</si>
  <si>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</si>
  <si>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</si>
  <si>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</si>
  <si>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</si>
  <si>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</si>
  <si>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</si>
  <si>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</si>
  <si>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</si>
  <si>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</si>
  <si>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</si>
  <si>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</si>
  <si>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</si>
  <si>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</si>
  <si>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</si>
  <si>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</si>
  <si>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</si>
  <si>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</si>
  <si>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</si>
  <si>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</si>
  <si>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</si>
  <si>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</si>
  <si>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</si>
  <si>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</si>
  <si>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</si>
  <si>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</si>
  <si>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</si>
  <si>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</si>
  <si>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</si>
  <si>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</si>
  <si>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</si>
  <si>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</si>
  <si>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</si>
  <si>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</si>
  <si>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</si>
  <si>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</si>
  <si>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</si>
  <si>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</si>
  <si>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</si>
  <si>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</si>
  <si>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</si>
  <si>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</si>
  <si>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</si>
  <si>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</si>
  <si>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</si>
  <si>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</si>
  <si>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</si>
  <si>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</si>
  <si>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</si>
  <si>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</si>
  <si>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</si>
  <si>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</si>
  <si>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</si>
  <si>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</si>
  <si>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</si>
  <si>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</si>
  <si>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</si>
  <si>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</si>
  <si>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</si>
  <si>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</si>
  <si>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</si>
  <si>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</si>
  <si>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</si>
  <si>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</si>
  <si>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</si>
  <si>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</si>
  <si>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</si>
  <si>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</si>
  <si>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</si>
  <si>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</si>
  <si>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</si>
  <si>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</si>
  <si>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</si>
  <si>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</si>
  <si>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</si>
  <si>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</si>
  <si>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</si>
  <si>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</si>
  <si>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</si>
  <si>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</si>
  <si>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</si>
  <si>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</si>
  <si>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</si>
  <si>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</si>
  <si>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</si>
  <si>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</si>
  <si>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</si>
  <si>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</si>
  <si>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</si>
  <si>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</si>
  <si>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</si>
  <si>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</si>
  <si>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</si>
  <si>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</si>
  <si>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</si>
  <si>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</si>
  <si>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</si>
  <si>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</si>
  <si>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</si>
  <si>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</si>
  <si>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</si>
  <si>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</si>
  <si>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</si>
  <si>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</si>
  <si>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</si>
  <si>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</si>
  <si>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</si>
  <si>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</si>
  <si>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</si>
  <si>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</si>
  <si>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</si>
  <si>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</si>
  <si>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</si>
  <si>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</si>
  <si>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</si>
  <si>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</si>
  <si>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</si>
  <si>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</si>
  <si>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</si>
  <si>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</si>
  <si>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</si>
  <si>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</si>
  <si>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</si>
  <si>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</si>
  <si>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</si>
  <si>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</si>
  <si>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</si>
  <si>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</si>
  <si>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</si>
  <si>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</si>
  <si>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</si>
  <si>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</si>
  <si>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</si>
  <si>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</si>
  <si>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</si>
  <si>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</si>
  <si>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</si>
  <si>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</si>
  <si>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</si>
  <si>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</si>
  <si>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</si>
  <si>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</si>
  <si>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</si>
  <si>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</si>
  <si>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</si>
  <si>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</si>
  <si>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</si>
  <si>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</si>
  <si>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</si>
  <si>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</si>
  <si>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</si>
  <si>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</si>
  <si>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</si>
  <si>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</si>
  <si>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</si>
  <si>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</si>
  <si>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</si>
  <si>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</si>
  <si>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</si>
  <si>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</si>
  <si>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</si>
  <si>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</si>
  <si>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</si>
  <si>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</si>
  <si>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</si>
  <si>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</si>
  <si>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</si>
  <si>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</si>
  <si>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</si>
  <si>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</si>
  <si>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</si>
  <si>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</si>
  <si>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</si>
  <si>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</si>
  <si>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</si>
  <si>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</si>
  <si>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</si>
  <si>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</si>
  <si>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</si>
  <si>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</si>
  <si>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</si>
  <si>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</si>
  <si>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</si>
  <si>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</si>
  <si>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</si>
  <si>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</si>
  <si>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</si>
  <si>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</si>
  <si>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</si>
  <si>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</si>
  <si>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</si>
  <si>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</si>
  <si>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</si>
  <si>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</si>
  <si>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</si>
  <si>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</si>
  <si>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</si>
  <si>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</si>
  <si>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</si>
  <si>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</si>
  <si>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</si>
  <si>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</si>
  <si>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</si>
  <si>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</si>
  <si>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</si>
  <si>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</si>
  <si>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</si>
  <si>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</si>
  <si>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</si>
  <si>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</si>
  <si>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</si>
  <si>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</si>
  <si>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</si>
  <si>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</si>
  <si>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</si>
  <si>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</si>
  <si>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</si>
  <si>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</si>
  <si>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</si>
  <si>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</si>
  <si>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</si>
  <si>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</si>
  <si>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</si>
  <si>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</si>
  <si>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</si>
  <si>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</si>
  <si>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</si>
  <si>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</si>
  <si>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</si>
  <si>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</si>
  <si>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</si>
  <si>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</si>
  <si>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</si>
  <si>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</si>
  <si>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</si>
  <si>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</si>
  <si>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</si>
  <si>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</si>
  <si>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</si>
  <si>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</si>
  <si>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</si>
  <si>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</si>
  <si>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</si>
  <si>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</si>
  <si>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</si>
  <si>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</si>
  <si>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</si>
  <si>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</si>
  <si>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</si>
  <si>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</si>
  <si>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</si>
  <si>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</si>
  <si>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</si>
  <si>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</si>
  <si>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</si>
  <si>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</si>
  <si>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</si>
  <si>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</si>
  <si>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</si>
  <si>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</si>
  <si>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</si>
  <si>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</si>
  <si>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</si>
  <si>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</si>
  <si>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</si>
  <si>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</si>
  <si>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</si>
  <si>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</si>
  <si>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</si>
  <si>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</si>
  <si>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</si>
  <si>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</si>
  <si>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</si>
  <si>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</si>
  <si>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</si>
  <si>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</si>
  <si>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</si>
  <si>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</si>
  <si>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</si>
  <si>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</si>
  <si>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</si>
  <si>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</si>
  <si>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</si>
  <si>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</si>
  <si>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</si>
  <si>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</si>
  <si>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</si>
  <si>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</si>
  <si>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</si>
  <si>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</si>
  <si>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</si>
  <si>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</si>
  <si>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</si>
  <si>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</si>
  <si>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</si>
  <si>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</si>
  <si>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</si>
  <si>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</si>
  <si>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</si>
  <si>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</si>
  <si>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</si>
  <si>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</si>
  <si>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</si>
  <si>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</si>
  <si>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</si>
  <si>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</si>
  <si>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</si>
  <si>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</si>
  <si>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</si>
  <si>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</si>
  <si>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</si>
  <si>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</si>
  <si>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</si>
  <si>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</si>
  <si>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</si>
  <si>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</si>
  <si>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</si>
  <si>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</si>
  <si>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</si>
  <si>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</si>
  <si>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</si>
  <si>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</si>
  <si>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</si>
  <si>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</si>
  <si>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</si>
  <si>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</si>
  <si>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</si>
  <si>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</si>
  <si>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</si>
  <si>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</si>
  <si>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</si>
  <si>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</si>
  <si>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</si>
  <si>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</si>
  <si>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</si>
  <si>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</si>
  <si>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</si>
  <si>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</si>
  <si>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</si>
  <si>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</si>
  <si>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</si>
  <si>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</si>
  <si>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</si>
  <si>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</si>
  <si>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</si>
  <si>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</si>
  <si>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</si>
  <si>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</si>
  <si>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</si>
  <si>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</si>
  <si>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</si>
  <si>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</si>
  <si>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</si>
  <si>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</si>
  <si>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</si>
  <si>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</si>
  <si>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</si>
  <si>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</si>
  <si>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</si>
  <si>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</si>
  <si>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</si>
  <si>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</si>
  <si>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</si>
  <si>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</si>
  <si>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</si>
  <si>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</si>
  <si>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</si>
  <si>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</si>
  <si>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</si>
  <si>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</si>
  <si>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</si>
  <si>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</si>
  <si>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</si>
  <si>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</si>
  <si>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</si>
  <si>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</si>
  <si>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</si>
  <si>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</si>
  <si>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</si>
  <si>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</si>
  <si>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</si>
  <si>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</si>
  <si>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</si>
  <si>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</si>
  <si>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</si>
  <si>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</si>
  <si>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</si>
  <si>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</si>
  <si>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</si>
  <si>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</si>
  <si>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</si>
  <si>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</si>
  <si>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</si>
  <si>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</si>
  <si>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</si>
  <si>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</si>
  <si>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</si>
  <si>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</si>
  <si>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</si>
  <si>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</si>
  <si>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</si>
  <si>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</si>
  <si>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</si>
  <si>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</si>
  <si>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</si>
  <si>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</si>
  <si>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</si>
  <si>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</si>
  <si>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</si>
  <si>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</si>
  <si>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</si>
  <si>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</si>
  <si>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</si>
  <si>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</si>
  <si>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</si>
  <si>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</si>
  <si>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</si>
  <si>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</si>
  <si>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</si>
  <si>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</si>
  <si>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</si>
  <si>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</si>
  <si>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</si>
  <si>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</si>
  <si>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</si>
  <si>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</si>
  <si>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</si>
  <si>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</si>
  <si>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</si>
  <si>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</si>
  <si>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</si>
  <si>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</si>
  <si>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</si>
  <si>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</si>
  <si>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</si>
  <si>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</si>
  <si>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</si>
  <si>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</si>
  <si>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</si>
  <si>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</si>
  <si>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</si>
  <si>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</si>
  <si>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</si>
  <si>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</si>
  <si>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</si>
  <si>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</si>
  <si>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</si>
  <si>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</si>
  <si>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</si>
  <si>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</si>
  <si>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</si>
  <si>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</si>
  <si>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</si>
  <si>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</si>
  <si>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</si>
  <si>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</si>
  <si>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</si>
  <si>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</si>
  <si>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</si>
  <si>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</si>
  <si>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</si>
  <si>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</si>
  <si>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</si>
  <si>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</si>
  <si>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</si>
  <si>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</si>
  <si>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</si>
  <si>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</si>
  <si>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</si>
  <si>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</si>
  <si>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</si>
  <si>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</si>
  <si>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</si>
  <si>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</si>
  <si>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</si>
  <si>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</si>
  <si>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</si>
  <si>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</si>
  <si>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</si>
  <si>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</si>
  <si>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</si>
  <si>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</si>
  <si>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</si>
  <si>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</si>
  <si>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</si>
  <si>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</si>
  <si>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</si>
  <si>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</si>
  <si>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</si>
  <si>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</si>
  <si>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</si>
  <si>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</si>
  <si>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</si>
  <si>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</si>
  <si>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</si>
  <si>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</si>
  <si>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</si>
  <si>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</si>
  <si>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</si>
  <si>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</si>
  <si>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</si>
  <si>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</si>
  <si>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</si>
  <si>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</si>
  <si>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</si>
  <si>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</si>
  <si>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</si>
  <si>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</si>
  <si>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</si>
  <si>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</si>
  <si>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</si>
  <si>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</si>
  <si>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</si>
  <si>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</si>
  <si>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</si>
  <si>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</si>
  <si>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</si>
  <si>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</si>
  <si>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</si>
  <si>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</si>
  <si>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</si>
  <si>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</si>
  <si>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</si>
  <si>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</si>
  <si>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</si>
  <si>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</si>
  <si>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</si>
  <si>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</si>
  <si>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</si>
  <si>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</si>
  <si>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</si>
  <si>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</si>
  <si>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</si>
  <si>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</si>
  <si>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</si>
  <si>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</si>
  <si>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</si>
  <si>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</si>
  <si>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</si>
  <si>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</si>
  <si>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</si>
  <si>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</si>
  <si>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</si>
  <si>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</si>
  <si>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</si>
  <si>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</si>
  <si>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</si>
  <si>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</si>
  <si>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</si>
  <si>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</si>
  <si>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</si>
  <si>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</si>
  <si>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</si>
  <si>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</si>
  <si>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</si>
  <si>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</si>
  <si>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</si>
  <si>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</si>
  <si>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</si>
  <si>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</si>
  <si>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</si>
  <si>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</si>
  <si>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</si>
  <si>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</si>
  <si>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</si>
  <si>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</si>
  <si>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</si>
  <si>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</si>
  <si>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</si>
  <si>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</si>
  <si>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</si>
  <si>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</si>
  <si>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</si>
  <si>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</si>
  <si>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</si>
  <si>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</si>
  <si>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</si>
  <si>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</si>
  <si>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</si>
  <si>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</si>
  <si>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</si>
  <si>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</si>
  <si>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</si>
  <si>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</si>
  <si>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</si>
  <si>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</si>
  <si>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</si>
  <si>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</si>
  <si>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</si>
  <si>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</si>
  <si>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</si>
  <si>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</si>
  <si>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</si>
  <si>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</si>
  <si>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</si>
  <si>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</si>
  <si>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</si>
  <si>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</si>
  <si>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</si>
  <si>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</si>
  <si>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</si>
  <si>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</si>
  <si>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</si>
  <si>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</si>
  <si>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</si>
  <si>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</si>
  <si>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</si>
  <si>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</si>
  <si>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</si>
  <si>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</si>
  <si>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</si>
  <si>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</si>
  <si>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</si>
  <si>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</si>
  <si>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</si>
  <si>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</si>
  <si>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</si>
  <si>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</si>
  <si>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</si>
  <si>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</si>
  <si>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</si>
  <si>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</si>
  <si>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</si>
  <si>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</si>
  <si>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</si>
  <si>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</si>
  <si>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</si>
  <si>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</si>
  <si>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</si>
  <si>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</si>
  <si>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</si>
  <si>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</si>
  <si>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</si>
  <si>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</si>
  <si>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</si>
  <si>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</si>
  <si>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</si>
  <si>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</si>
  <si>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</si>
  <si>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</si>
  <si>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</si>
  <si>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</si>
  <si>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</si>
  <si>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</si>
  <si>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</si>
  <si>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</si>
  <si>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</si>
  <si>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</si>
  <si>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</si>
  <si>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</si>
  <si>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</si>
  <si>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</si>
  <si>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</si>
  <si>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</si>
  <si>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</si>
  <si>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</si>
  <si>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</si>
  <si>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</si>
  <si>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</si>
  <si>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</si>
  <si>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</si>
  <si>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</si>
  <si>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</si>
  <si>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</si>
  <si>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</si>
  <si>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</si>
  <si>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</si>
  <si>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</si>
  <si>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</si>
  <si>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</si>
  <si>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</si>
  <si>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</si>
  <si>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</si>
  <si>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</si>
  <si>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</si>
  <si>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</si>
  <si>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</si>
  <si>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</si>
  <si>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</si>
  <si>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</si>
  <si>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</si>
  <si>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</si>
  <si>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</si>
  <si>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</si>
  <si>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</si>
  <si>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</si>
  <si>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</si>
  <si>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</si>
  <si>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</si>
  <si>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</si>
  <si>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</si>
  <si>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</si>
  <si>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</si>
  <si>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</si>
  <si>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</si>
  <si>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</si>
  <si>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</si>
  <si>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</si>
  <si>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</si>
  <si>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</si>
  <si>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</si>
  <si>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</si>
  <si>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</si>
  <si>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</si>
  <si>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</si>
  <si>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</si>
  <si>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</si>
  <si>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</si>
  <si>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</si>
  <si>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</si>
  <si>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</si>
  <si>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</si>
  <si>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</si>
  <si>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</si>
  <si>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</si>
  <si>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</si>
  <si>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</si>
  <si>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</si>
  <si>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</si>
  <si>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</si>
  <si>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</si>
  <si>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</si>
  <si>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</si>
  <si>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</si>
  <si>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</si>
  <si>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</si>
  <si>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</si>
  <si>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</si>
  <si>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</si>
  <si>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</si>
  <si>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</si>
  <si>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</si>
  <si>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</si>
  <si>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</si>
  <si>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</si>
  <si>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</si>
  <si>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</si>
  <si>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</si>
  <si>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</si>
  <si>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</si>
  <si>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</si>
  <si>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</si>
  <si>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</si>
  <si>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</si>
  <si>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</si>
  <si>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</si>
  <si>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</si>
  <si>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</si>
  <si>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</si>
  <si>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</si>
  <si>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</si>
  <si>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</si>
  <si>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</si>
  <si>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</si>
  <si>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</si>
  <si>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</si>
  <si>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</si>
  <si>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</si>
  <si>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</si>
  <si>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</si>
  <si>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</si>
  <si>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</si>
  <si>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</si>
  <si>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</si>
  <si>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</si>
  <si>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</si>
  <si>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</si>
  <si>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</si>
  <si>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</si>
  <si>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</si>
  <si>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</si>
  <si>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</si>
  <si>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</si>
  <si>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</si>
  <si>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</si>
  <si>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</si>
  <si>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</si>
  <si>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</si>
  <si>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</si>
  <si>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</si>
  <si>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</si>
  <si>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</si>
  <si>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</si>
  <si>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</si>
  <si>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</si>
  <si>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</si>
  <si>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</si>
  <si>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</si>
  <si>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</si>
  <si>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</si>
  <si>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</si>
  <si>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</si>
  <si>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</si>
  <si>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</si>
  <si>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</si>
  <si>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</si>
  <si>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</si>
  <si>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</si>
  <si>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</si>
  <si>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</si>
  <si>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</si>
  <si>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</si>
  <si>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</si>
  <si>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</si>
  <si>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</si>
  <si>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</si>
  <si>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</si>
  <si>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</si>
  <si>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</si>
  <si>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</si>
  <si>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</si>
  <si>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</si>
  <si>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</si>
  <si>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</si>
  <si>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</si>
  <si>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</si>
  <si>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</si>
  <si>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</si>
  <si>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</si>
  <si>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</si>
  <si>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</si>
  <si>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</si>
  <si>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</si>
  <si>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</si>
  <si>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</si>
  <si>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</si>
  <si>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</si>
  <si>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</si>
  <si>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</si>
  <si>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</si>
  <si>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</si>
  <si>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</si>
  <si>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</si>
  <si>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</si>
  <si>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</si>
  <si>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</si>
  <si>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</si>
  <si>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</si>
  <si>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</si>
  <si>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</si>
  <si>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</si>
  <si>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</si>
  <si>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</si>
  <si>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</si>
  <si>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</si>
  <si>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</si>
  <si>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</si>
  <si>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</si>
  <si>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</si>
  <si>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</si>
  <si>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</si>
  <si>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</si>
  <si>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</si>
  <si>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</si>
  <si>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</si>
  <si>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</si>
  <si>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</si>
  <si>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</si>
  <si>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</si>
  <si>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</si>
  <si>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</si>
  <si>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</si>
  <si>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</si>
  <si>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</si>
  <si>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</si>
  <si>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</si>
  <si>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</si>
  <si>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</si>
  <si>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</si>
  <si>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</si>
  <si>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</si>
  <si>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</si>
  <si>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</si>
  <si>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</si>
  <si>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</si>
  <si>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</si>
  <si>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</si>
  <si>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</si>
  <si>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</si>
  <si>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</si>
  <si>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</si>
  <si>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</si>
  <si>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</si>
  <si>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</si>
  <si>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</si>
  <si>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</si>
  <si>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</si>
  <si>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</si>
  <si>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</si>
  <si>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</si>
  <si>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</si>
  <si>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</si>
  <si>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</si>
  <si>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</si>
  <si>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</si>
  <si>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</si>
  <si>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</si>
  <si>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</si>
  <si>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</si>
  <si>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</si>
  <si>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</si>
  <si>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</si>
  <si>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</si>
  <si>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</si>
  <si>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</si>
  <si>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</si>
  <si>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</si>
  <si>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</si>
  <si>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</si>
  <si>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</si>
  <si>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</si>
  <si>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</si>
  <si>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</si>
  <si>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</si>
  <si>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</si>
  <si>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</si>
  <si>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</si>
  <si>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</si>
  <si>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</si>
  <si>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</si>
  <si>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</si>
  <si>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</si>
  <si>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</si>
  <si>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</si>
  <si>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</si>
  <si>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</si>
  <si>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</si>
  <si>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</si>
  <si>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</si>
  <si>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</si>
  <si>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</si>
  <si>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</si>
  <si>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</si>
  <si>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</si>
  <si>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</si>
  <si>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</si>
  <si>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</si>
  <si>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</si>
  <si>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</si>
  <si>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</si>
  <si>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</si>
  <si>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</si>
  <si>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</si>
  <si>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</si>
  <si>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</si>
  <si>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</si>
  <si>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</si>
  <si>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</si>
  <si>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</si>
  <si>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</si>
  <si>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</si>
  <si>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</si>
  <si>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</si>
  <si>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</si>
  <si>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</si>
  <si>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</si>
  <si>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</si>
  <si>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</si>
  <si>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</si>
  <si>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</si>
  <si>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</si>
  <si>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</si>
  <si>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</si>
  <si>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</si>
  <si>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</si>
  <si>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</si>
  <si>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</si>
  <si>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</si>
  <si>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</si>
  <si>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</si>
  <si>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</si>
  <si>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</si>
  <si>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</si>
  <si>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</si>
  <si>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</si>
  <si>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</si>
  <si>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</si>
  <si>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</si>
  <si>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</si>
  <si>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</si>
  <si>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</si>
  <si>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</si>
  <si>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</si>
  <si>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</si>
  <si>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</si>
  <si>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</si>
  <si>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</si>
  <si>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</si>
  <si>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</si>
  <si>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</si>
  <si>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</si>
  <si>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</si>
  <si>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</si>
  <si>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</si>
  <si>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</si>
  <si>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</si>
  <si>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</si>
  <si>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</si>
  <si>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</si>
  <si>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</si>
  <si>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</si>
  <si>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</si>
  <si>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</si>
  <si>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</si>
  <si>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</si>
  <si>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</si>
  <si>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</si>
  <si>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</si>
  <si>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</si>
  <si>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</si>
  <si>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</si>
  <si>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</si>
  <si>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</si>
  <si>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</si>
  <si>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</si>
  <si>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</si>
  <si>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</si>
  <si>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</si>
  <si>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</si>
  <si>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</si>
  <si>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</si>
  <si>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</si>
  <si>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</si>
  <si>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</si>
  <si>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</si>
  <si>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</si>
  <si>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</si>
  <si>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</si>
  <si>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</si>
  <si>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</si>
  <si>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</si>
  <si>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</si>
  <si>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</si>
  <si>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</si>
  <si>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</si>
  <si>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</si>
  <si>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</si>
  <si>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</si>
  <si>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</si>
  <si>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</si>
  <si>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</si>
  <si>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</si>
  <si>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</si>
  <si>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</si>
  <si>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</si>
  <si>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</si>
  <si>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</si>
  <si>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</si>
  <si>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</si>
  <si>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</si>
  <si>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</si>
  <si>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</si>
  <si>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</si>
  <si>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</si>
  <si>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</si>
  <si>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</si>
  <si>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</si>
  <si>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</si>
  <si>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</si>
  <si>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</si>
  <si>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</si>
  <si>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</si>
  <si>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</si>
  <si>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</si>
  <si>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</si>
  <si>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</si>
  <si>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</si>
  <si>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</si>
  <si>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</si>
  <si>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</si>
  <si>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</si>
  <si>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</si>
  <si>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</si>
  <si>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</si>
  <si>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</si>
  <si>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</si>
  <si>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</si>
  <si>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</si>
  <si>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</si>
  <si>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</si>
  <si>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</si>
  <si>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</si>
  <si>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</si>
  <si>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</si>
  <si>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</si>
  <si>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</si>
  <si>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</si>
  <si>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</si>
  <si>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</si>
  <si>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</si>
  <si>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</si>
  <si>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</si>
  <si>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</si>
  <si>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</si>
  <si>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</si>
  <si>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</si>
  <si>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</si>
  <si>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</si>
  <si>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</si>
  <si>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</si>
  <si>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</si>
  <si>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</si>
  <si>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</si>
  <si>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</si>
  <si>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</si>
  <si>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</si>
  <si>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</si>
  <si>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</si>
  <si>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</si>
  <si>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</si>
  <si>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</si>
  <si>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</si>
  <si>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</si>
  <si>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</si>
  <si>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</si>
  <si>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</si>
  <si>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</si>
  <si>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</si>
  <si>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</si>
  <si>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</si>
  <si>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</si>
  <si>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</si>
  <si>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</si>
  <si>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</si>
  <si>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</si>
  <si>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</si>
  <si>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</si>
  <si>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</si>
  <si>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</si>
  <si>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</si>
  <si>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</si>
  <si>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</si>
  <si>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</si>
  <si>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</si>
  <si>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</si>
  <si>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</si>
  <si>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</si>
  <si>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</si>
  <si>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</si>
  <si>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</si>
  <si>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</si>
  <si>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</si>
  <si>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</si>
  <si>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</si>
  <si>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</si>
  <si>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</si>
  <si>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</si>
  <si>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</si>
  <si>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</si>
  <si>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</si>
  <si>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</si>
  <si>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</si>
  <si>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</si>
  <si>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</si>
  <si>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</si>
  <si>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</si>
  <si>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</si>
  <si>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</si>
  <si>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</si>
  <si>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</si>
  <si>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</si>
  <si>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</si>
  <si>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</si>
  <si>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</si>
  <si>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</si>
  <si>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</si>
  <si>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</si>
  <si>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</si>
  <si>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</si>
  <si>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</si>
  <si>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</si>
  <si>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</si>
  <si>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</si>
  <si>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</si>
  <si>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</si>
  <si>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</si>
  <si>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</si>
  <si>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</si>
  <si>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</si>
  <si>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</si>
  <si>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</si>
  <si>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</si>
  <si>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</si>
  <si>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</si>
  <si>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</si>
  <si>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</si>
  <si>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</si>
  <si>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</si>
  <si>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</si>
  <si>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</si>
  <si>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</si>
  <si>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</si>
  <si>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</si>
  <si>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</si>
  <si>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</si>
  <si>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</si>
  <si>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</si>
  <si>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</si>
  <si>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</si>
  <si>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</si>
  <si>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</si>
  <si>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</si>
  <si>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</si>
  <si>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</si>
  <si>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</si>
  <si>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</si>
  <si>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</si>
  <si>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</si>
  <si>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</si>
  <si>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</si>
  <si>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</si>
  <si>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</si>
  <si>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</si>
  <si>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</si>
  <si>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</si>
  <si>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</si>
  <si>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</si>
  <si>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</si>
  <si>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</si>
  <si>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</si>
  <si>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</si>
  <si>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</si>
  <si>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</si>
  <si>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</si>
  <si>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</si>
  <si>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</si>
  <si>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</si>
  <si>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</si>
  <si>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</si>
  <si>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</si>
  <si>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</si>
  <si>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</si>
  <si>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</si>
  <si>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</si>
  <si>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</si>
  <si>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</si>
  <si>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</si>
  <si>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</si>
  <si>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</si>
  <si>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</si>
  <si>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</si>
  <si>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</si>
  <si>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</si>
  <si>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</si>
  <si>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</si>
  <si>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</si>
  <si>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</si>
  <si>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</si>
  <si>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</si>
  <si>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</si>
  <si>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</si>
  <si>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</si>
  <si>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</si>
  <si>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</si>
  <si>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</si>
  <si>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</si>
  <si>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</si>
  <si>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</si>
  <si>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</si>
  <si>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</si>
  <si>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</si>
  <si>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</si>
  <si>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</si>
  <si>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</si>
  <si>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</si>
  <si>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</si>
  <si>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</si>
  <si>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</si>
  <si>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</si>
  <si>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</si>
  <si>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</si>
  <si>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</si>
  <si>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</si>
  <si>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</si>
  <si>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</si>
  <si>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</si>
  <si>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</si>
  <si>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</si>
  <si>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</si>
  <si>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</si>
  <si>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</si>
  <si>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</si>
  <si>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</si>
  <si>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</si>
  <si>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</si>
  <si>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</si>
  <si>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</si>
  <si>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</si>
  <si>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</si>
  <si>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</si>
  <si>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</si>
  <si>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</si>
  <si>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</si>
  <si>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</si>
  <si>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</si>
  <si>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</si>
  <si>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</si>
  <si>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</si>
  <si>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</si>
  <si>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</si>
  <si>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</si>
  <si>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</si>
  <si>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</si>
  <si>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</si>
  <si>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</si>
  <si>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</si>
  <si>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</si>
  <si>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</si>
  <si>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</si>
  <si>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</si>
  <si>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</si>
  <si>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</si>
  <si>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</si>
  <si>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</si>
  <si>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</si>
  <si>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</si>
  <si>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</si>
  <si>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</si>
  <si>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</si>
  <si>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</si>
  <si>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</si>
  <si>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</si>
  <si>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</si>
  <si>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</si>
  <si>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</si>
  <si>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</si>
  <si>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</si>
  <si>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</si>
  <si>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</si>
  <si>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</si>
  <si>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</si>
  <si>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</si>
  <si>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</si>
  <si>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</si>
  <si>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</si>
  <si>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</si>
  <si>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</si>
  <si>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</si>
  <si>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</si>
  <si>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</si>
  <si>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</si>
  <si>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</si>
  <si>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</si>
  <si>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</si>
  <si>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</si>
  <si>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</si>
  <si>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</si>
  <si>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</si>
  <si>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</si>
  <si>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</si>
  <si>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</si>
  <si>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</si>
  <si>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</si>
  <si>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</si>
  <si>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</si>
  <si>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</si>
  <si>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</si>
  <si>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</si>
  <si>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</si>
  <si>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</si>
  <si>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</si>
  <si>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</si>
  <si>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</si>
  <si>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</si>
  <si>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</si>
  <si>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</si>
  <si>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</si>
  <si>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</si>
  <si>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</si>
  <si>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</si>
  <si>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</si>
  <si>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</si>
  <si>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</si>
  <si>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</si>
  <si>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</si>
  <si>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</si>
  <si>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</si>
  <si>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</si>
  <si>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</si>
  <si>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</si>
  <si>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</si>
  <si>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</si>
  <si>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</si>
  <si>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</si>
  <si>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</si>
  <si>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</si>
  <si>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</si>
  <si>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</si>
  <si>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</si>
  <si>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</si>
  <si>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</si>
  <si>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</si>
  <si>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</si>
  <si>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</si>
  <si>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</si>
  <si>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</si>
  <si>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</si>
  <si>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</si>
  <si>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</si>
  <si>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</si>
  <si>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</si>
  <si>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</si>
  <si>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</si>
  <si>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</si>
  <si>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</si>
  <si>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</si>
  <si>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</si>
  <si>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</si>
  <si>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</si>
  <si>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</si>
  <si>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</si>
  <si>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</si>
  <si>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</si>
  <si>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</si>
  <si>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</si>
  <si>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</si>
  <si>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</si>
  <si>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</si>
  <si>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</si>
  <si>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</si>
  <si>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</si>
  <si>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</si>
  <si>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</si>
  <si>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</si>
  <si>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</si>
  <si>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</si>
  <si>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</si>
  <si>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</si>
  <si>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</si>
  <si>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</si>
  <si>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</si>
  <si>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</si>
  <si>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</si>
  <si>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</si>
  <si>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</si>
  <si>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</si>
  <si>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</si>
  <si>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</si>
  <si>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</si>
  <si>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</si>
  <si>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</si>
  <si>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</si>
  <si>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</si>
  <si>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</si>
  <si>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</si>
  <si>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</si>
  <si>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</si>
  <si>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</si>
  <si>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</si>
  <si>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</si>
  <si>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</si>
  <si>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</si>
  <si>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</si>
  <si>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</si>
  <si>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</si>
  <si>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</si>
  <si>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</si>
  <si>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</si>
  <si>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</si>
  <si>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</si>
  <si>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</si>
  <si>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</si>
  <si>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</si>
  <si>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</si>
  <si>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</si>
  <si>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</si>
  <si>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</si>
  <si>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</si>
  <si>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</si>
  <si>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</si>
  <si>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</si>
  <si>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</si>
  <si>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</si>
  <si>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</si>
  <si>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</si>
  <si>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</si>
  <si>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</si>
  <si>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</si>
  <si>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</si>
  <si>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</si>
  <si>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</si>
  <si>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</si>
  <si>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</si>
  <si>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</si>
  <si>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</si>
  <si>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</si>
  <si>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</si>
  <si>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</si>
  <si>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</si>
  <si>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</si>
  <si>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</si>
  <si>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</si>
  <si>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</si>
  <si>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</si>
  <si>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</si>
  <si>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</si>
  <si>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</si>
  <si>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</si>
  <si>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</si>
  <si>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</si>
  <si>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</si>
  <si>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</si>
  <si>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</si>
  <si>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</si>
  <si>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</si>
  <si>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</si>
  <si>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</si>
  <si>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</si>
  <si>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</si>
  <si>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</si>
  <si>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</si>
  <si>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</si>
  <si>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</si>
  <si>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</si>
  <si>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</si>
  <si>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</si>
  <si>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</si>
  <si>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</si>
  <si>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</si>
  <si>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</si>
  <si>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</si>
  <si>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</si>
  <si>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</si>
  <si>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</si>
  <si>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</si>
  <si>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</si>
  <si>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</si>
  <si>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</si>
  <si>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</si>
  <si>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</si>
  <si>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</si>
  <si>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</si>
  <si>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</si>
  <si>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</si>
  <si>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</si>
  <si>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</si>
  <si>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</si>
  <si>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</si>
  <si>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</si>
  <si>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</si>
  <si>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</si>
  <si>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</si>
  <si>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</si>
  <si>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</si>
  <si>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</si>
  <si>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</si>
  <si>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</si>
  <si>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</si>
  <si>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</si>
  <si>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</si>
  <si>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</si>
  <si>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</si>
  <si>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</si>
  <si>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</si>
  <si>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</si>
  <si>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</si>
  <si>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</si>
  <si>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</si>
  <si>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</si>
  <si>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</si>
  <si>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</si>
  <si>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</si>
  <si>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</si>
  <si>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</si>
  <si>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</si>
  <si>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</si>
  <si>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</si>
  <si>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</si>
  <si>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</si>
  <si>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</si>
  <si>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</si>
  <si>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</si>
  <si>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</si>
  <si>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</si>
  <si>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</si>
  <si>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</si>
  <si>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</si>
  <si>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</si>
  <si>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</si>
  <si>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</si>
  <si>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</si>
  <si>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</si>
  <si>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</si>
  <si>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</si>
  <si>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</si>
  <si>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</si>
  <si>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</si>
  <si>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</si>
  <si>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</si>
  <si>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</si>
  <si>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</si>
  <si>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</si>
  <si>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</si>
  <si>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</si>
  <si>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</si>
  <si>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</si>
  <si>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</si>
  <si>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</si>
  <si>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</si>
  <si>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</si>
  <si>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</si>
  <si>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</si>
  <si>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</si>
  <si>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</si>
  <si>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</si>
  <si>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</si>
  <si>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</si>
  <si>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</si>
  <si>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</si>
  <si>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</si>
  <si>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</si>
  <si>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</si>
  <si>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</si>
  <si>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</si>
  <si>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</si>
  <si>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</si>
  <si>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</si>
  <si>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</si>
  <si>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</si>
  <si>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</si>
  <si>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</si>
  <si>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</si>
  <si>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</si>
  <si>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</si>
  <si>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</si>
  <si>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</si>
  <si>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</si>
  <si>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</si>
  <si>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</si>
  <si>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</si>
  <si>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</si>
  <si>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</si>
  <si>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</si>
  <si>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</si>
  <si>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</si>
  <si>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</si>
  <si>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</si>
  <si>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</si>
  <si>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</si>
  <si>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</si>
  <si>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</si>
  <si>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</si>
  <si>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</si>
  <si>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</si>
  <si>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</si>
  <si>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</si>
  <si>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</si>
  <si>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</si>
  <si>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</si>
  <si>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</si>
  <si>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</si>
  <si>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</si>
  <si>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</si>
  <si>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</si>
  <si>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</si>
  <si>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</si>
  <si>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</si>
  <si>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</si>
  <si>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</si>
  <si>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</si>
  <si>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</si>
  <si>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</si>
  <si>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</si>
  <si>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</si>
  <si>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</si>
  <si>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</si>
  <si>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</si>
  <si>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</si>
  <si>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</si>
  <si>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</si>
  <si>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</si>
  <si>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</si>
  <si>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</si>
  <si>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</si>
  <si>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</si>
  <si>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</si>
  <si>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</si>
  <si>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</si>
  <si>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</si>
  <si>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</si>
  <si>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</si>
  <si>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</si>
  <si>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</si>
  <si>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</si>
  <si>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</si>
  <si>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</si>
  <si>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</si>
  <si>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</si>
  <si>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</si>
  <si>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</si>
  <si>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</si>
  <si>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</si>
  <si>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</si>
  <si>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</si>
  <si>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</si>
  <si>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</si>
  <si>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</si>
  <si>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</si>
  <si>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</si>
  <si>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</si>
  <si>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</si>
  <si>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</si>
  <si>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</si>
  <si>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</si>
  <si>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</si>
  <si>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</si>
  <si>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</si>
  <si>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</si>
  <si>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</si>
  <si>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</si>
  <si>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</si>
  <si>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</si>
  <si>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</si>
  <si>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</si>
  <si>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</si>
  <si>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</si>
  <si>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</si>
  <si>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</si>
  <si>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</si>
  <si>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</si>
  <si>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</si>
  <si>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</si>
  <si>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</si>
  <si>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</si>
  <si>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</si>
  <si>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</si>
  <si>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</si>
  <si>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</si>
  <si>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</si>
  <si>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</si>
  <si>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</si>
  <si>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</si>
  <si>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</si>
  <si>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</si>
  <si>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</si>
  <si>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</si>
  <si>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</si>
  <si>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</si>
  <si>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</si>
  <si>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</si>
  <si>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</si>
  <si>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</si>
  <si>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</si>
  <si>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</si>
  <si>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</si>
  <si>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</si>
  <si>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</si>
  <si>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</si>
  <si>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</si>
  <si>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</si>
  <si>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</si>
  <si>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</si>
  <si>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</si>
  <si>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</si>
  <si>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</si>
  <si>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</si>
  <si>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</si>
  <si>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</si>
  <si>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</si>
  <si>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</si>
  <si>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</si>
  <si>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</si>
  <si>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</si>
  <si>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</si>
  <si>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</si>
  <si>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</si>
  <si>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</si>
  <si>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</si>
  <si>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</si>
  <si>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</si>
  <si>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</si>
  <si>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</si>
  <si>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</si>
  <si>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</si>
  <si>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</si>
  <si>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</si>
  <si>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</si>
  <si>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</si>
  <si>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</si>
  <si>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</si>
  <si>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</si>
  <si>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</si>
  <si>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</si>
  <si>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</si>
  <si>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</si>
  <si>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</si>
  <si>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</si>
  <si>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</si>
  <si>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</si>
  <si>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</si>
  <si>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</si>
  <si>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</si>
  <si>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</si>
  <si>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</si>
  <si>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</si>
  <si>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</si>
  <si>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</si>
  <si>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</si>
  <si>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</si>
  <si>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</si>
  <si>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</si>
  <si>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</si>
  <si>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</si>
  <si>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</si>
  <si>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</si>
  <si>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</si>
  <si>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</si>
  <si>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</si>
  <si>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</si>
  <si>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</si>
  <si>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</si>
  <si>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</si>
  <si>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</si>
  <si>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</si>
  <si>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</si>
  <si>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</si>
  <si>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</si>
  <si>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</si>
  <si>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</si>
  <si>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</si>
  <si>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</si>
  <si>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</si>
  <si>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</si>
  <si>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</si>
  <si>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</si>
  <si>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</si>
  <si>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</si>
  <si>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</si>
  <si>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</si>
  <si>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</si>
  <si>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</si>
  <si>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</si>
  <si>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</si>
  <si>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</si>
  <si>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</si>
  <si>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</si>
  <si>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</si>
  <si>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</si>
  <si>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</si>
  <si>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</si>
  <si>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</si>
  <si>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</si>
  <si>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</si>
  <si>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</si>
  <si>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</si>
  <si>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</si>
  <si>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</si>
  <si>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</si>
  <si>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</si>
  <si>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</si>
  <si>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</si>
  <si>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</si>
  <si>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</si>
  <si>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</si>
  <si>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</si>
  <si>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</si>
  <si>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</si>
  <si>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</si>
  <si>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</si>
  <si>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</si>
  <si>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</si>
  <si>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</si>
  <si>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</si>
  <si>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</si>
  <si>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</si>
  <si>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</si>
  <si>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</si>
  <si>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</si>
  <si>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</si>
  <si>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</si>
  <si>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</si>
  <si>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</si>
  <si>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</si>
  <si>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</si>
  <si>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</si>
  <si>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</si>
  <si>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</si>
  <si>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</si>
  <si>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</si>
  <si>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</si>
  <si>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</si>
  <si>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</si>
  <si>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</si>
  <si>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</si>
  <si>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</si>
  <si>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</si>
  <si>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</si>
  <si>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</si>
  <si>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</si>
  <si>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</si>
  <si>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</si>
  <si>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</si>
  <si>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</si>
  <si>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</si>
  <si>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</si>
  <si>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</si>
  <si>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</si>
  <si>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</si>
  <si>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</si>
  <si>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</si>
  <si>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</si>
  <si>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</si>
  <si>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</si>
  <si>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</si>
  <si>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</si>
  <si>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</si>
  <si>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</si>
  <si>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</si>
  <si>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</si>
  <si>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</si>
  <si>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</si>
  <si>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</si>
  <si>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</si>
  <si>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</si>
  <si>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</si>
  <si>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</si>
  <si>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</si>
  <si>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</si>
  <si>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</si>
  <si>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</si>
  <si>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</si>
  <si>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</si>
  <si>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</si>
  <si>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</si>
  <si>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</si>
  <si>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</si>
  <si>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</si>
  <si>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</si>
  <si>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</si>
  <si>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</si>
  <si>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</si>
  <si>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</si>
  <si>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</si>
  <si>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</si>
  <si>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</si>
  <si>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</si>
  <si>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</si>
  <si>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</si>
  <si>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</si>
  <si>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</si>
  <si>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</si>
  <si>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</si>
  <si>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</si>
  <si>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</si>
  <si>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</si>
  <si>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</si>
  <si>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</si>
  <si>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</si>
  <si>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</si>
  <si>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</si>
  <si>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</si>
  <si>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</si>
  <si>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</si>
  <si>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</si>
  <si>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</si>
  <si>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</si>
  <si>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</si>
  <si>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</si>
  <si>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</si>
  <si>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</si>
  <si>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</si>
  <si>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</si>
  <si>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</si>
  <si>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</si>
  <si>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</si>
  <si>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</si>
  <si>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</si>
  <si>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</si>
  <si>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</si>
  <si>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</si>
  <si>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</si>
  <si>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</si>
  <si>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</si>
  <si>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</si>
  <si>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</si>
  <si>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</si>
  <si>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</si>
  <si>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</si>
  <si>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</si>
  <si>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</si>
  <si>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</si>
  <si>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</si>
  <si>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</si>
  <si>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</si>
  <si>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</si>
  <si>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</si>
  <si>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</si>
  <si>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</si>
  <si>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</si>
  <si>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</si>
  <si>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</si>
  <si>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</si>
  <si>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</si>
  <si>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</si>
  <si>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</si>
  <si>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</si>
  <si>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</si>
  <si>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</si>
  <si>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</si>
  <si>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</si>
  <si>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</si>
  <si>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</si>
  <si>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</si>
  <si>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</si>
  <si>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</si>
  <si>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</si>
  <si>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</si>
  <si>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</si>
  <si>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</si>
  <si>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</si>
  <si>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</si>
  <si>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</si>
  <si>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</si>
  <si>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</si>
  <si>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</si>
  <si>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</si>
  <si>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</si>
  <si>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</si>
  <si>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</si>
  <si>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</si>
  <si>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</si>
  <si>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</si>
  <si>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</si>
  <si>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</si>
  <si>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</si>
  <si>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</si>
  <si>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</si>
  <si>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</si>
  <si>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</si>
  <si>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</si>
  <si>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</si>
  <si>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</si>
  <si>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</si>
  <si>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</si>
  <si>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</si>
  <si>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</si>
  <si>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</si>
  <si>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</si>
  <si>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</si>
  <si>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</si>
  <si>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</si>
  <si>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</si>
  <si>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</si>
  <si>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</si>
  <si>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</si>
  <si>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</si>
  <si>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</si>
  <si>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</si>
  <si>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</si>
  <si>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</si>
  <si>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</si>
  <si>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</si>
  <si>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</si>
  <si>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</si>
  <si>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</si>
  <si>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</si>
  <si>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</si>
  <si>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</si>
  <si>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</si>
  <si>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</si>
  <si>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</si>
  <si>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</si>
  <si>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</si>
  <si>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</si>
  <si>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</si>
  <si>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</si>
  <si>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</si>
  <si>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</si>
  <si>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</si>
  <si>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</si>
  <si>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</si>
  <si>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</si>
  <si>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</si>
  <si>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</si>
  <si>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</si>
  <si>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</si>
  <si>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</si>
  <si>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</si>
  <si>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</si>
  <si>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</si>
  <si>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</si>
  <si>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</si>
  <si>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</si>
  <si>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</si>
  <si>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</si>
  <si>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</si>
  <si>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</si>
  <si>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</si>
  <si>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</si>
  <si>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</si>
  <si>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</si>
  <si>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</si>
  <si>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</si>
  <si>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</si>
  <si>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</si>
  <si>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</si>
  <si>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</si>
  <si>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</si>
  <si>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</si>
  <si>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</si>
  <si>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</si>
  <si>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</si>
  <si>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</si>
  <si>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</si>
  <si>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</si>
  <si>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</si>
  <si>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</si>
  <si>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</si>
  <si>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</si>
  <si>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</si>
  <si>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</si>
  <si>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</si>
  <si>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</si>
  <si>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</si>
  <si>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</si>
  <si>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</si>
  <si>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</si>
  <si>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</si>
  <si>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</si>
  <si>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</si>
  <si>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</si>
  <si>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</si>
  <si>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</si>
  <si>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</si>
  <si>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</si>
  <si>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</si>
  <si>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</si>
  <si>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</si>
  <si>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</si>
  <si>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</si>
  <si>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</si>
  <si>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</si>
  <si>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</si>
  <si>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</si>
  <si>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</si>
  <si>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</si>
  <si>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</si>
  <si>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</si>
  <si>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</si>
  <si>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</si>
  <si>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</si>
  <si>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</si>
  <si>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</si>
  <si>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</si>
  <si>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</si>
  <si>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</si>
  <si>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</si>
  <si>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</si>
  <si>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</si>
  <si>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</si>
  <si>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</si>
  <si>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</si>
  <si>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</si>
  <si>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</si>
  <si>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</si>
  <si>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</si>
  <si>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</si>
  <si>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</si>
  <si>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</si>
  <si>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</si>
  <si>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</si>
  <si>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</si>
  <si>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</si>
  <si>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</si>
  <si>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</si>
  <si>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</si>
  <si>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</si>
  <si>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</si>
  <si>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</si>
  <si>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</si>
  <si>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</si>
  <si>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</si>
  <si>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</si>
  <si>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</si>
  <si>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</si>
  <si>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</si>
  <si>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</si>
  <si>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</si>
  <si>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</si>
  <si>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</si>
  <si>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</si>
  <si>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</si>
  <si>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</si>
  <si>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</si>
  <si>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</si>
  <si>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</si>
  <si>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</si>
  <si>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</si>
  <si>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</si>
  <si>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</si>
  <si>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</si>
  <si>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</si>
  <si>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</si>
  <si>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</si>
  <si>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</si>
  <si>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</si>
  <si>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</si>
  <si>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</si>
  <si>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</si>
  <si>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</si>
  <si>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</si>
  <si>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</si>
  <si>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</si>
  <si>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</si>
  <si>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</si>
  <si>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</si>
  <si>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</si>
  <si>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</si>
  <si>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</si>
  <si>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</si>
  <si>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</si>
  <si>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</si>
  <si>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</si>
  <si>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</si>
  <si>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</si>
  <si>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</si>
  <si>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</si>
  <si>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</si>
  <si>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</si>
  <si>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</si>
  <si>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</si>
  <si>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</si>
  <si>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</si>
  <si>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</si>
  <si>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</si>
  <si>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</si>
  <si>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</si>
  <si>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</si>
  <si>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</si>
  <si>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</si>
  <si>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</si>
  <si>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</si>
  <si>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</si>
  <si>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</si>
  <si>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</si>
  <si>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</si>
  <si>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</si>
  <si>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</si>
  <si>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</si>
  <si>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</si>
  <si>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</si>
  <si>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</si>
  <si>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</si>
  <si>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</si>
  <si>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</si>
  <si>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</si>
  <si>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</si>
  <si>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</si>
  <si>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</si>
  <si>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</si>
  <si>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</si>
  <si>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</si>
  <si>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</si>
  <si>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</si>
  <si>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</si>
  <si>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</si>
  <si>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</si>
  <si>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</si>
  <si>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</si>
  <si>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</si>
  <si>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</si>
  <si>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</si>
  <si>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</si>
  <si>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</si>
  <si>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</si>
  <si>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</si>
  <si>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</si>
  <si>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</si>
  <si>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</si>
  <si>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</si>
  <si>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</si>
  <si>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</si>
  <si>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</si>
  <si>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</si>
  <si>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</si>
  <si>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</si>
  <si>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</si>
  <si>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</si>
  <si>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</si>
  <si>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</si>
  <si>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</si>
  <si>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</si>
  <si>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</si>
  <si>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</si>
  <si>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</si>
  <si>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</si>
  <si>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</si>
  <si>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</si>
  <si>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</si>
  <si>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</si>
  <si>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</si>
  <si>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</si>
  <si>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</si>
  <si>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</si>
  <si>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</si>
  <si>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</si>
  <si>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</si>
  <si>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</si>
  <si>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</si>
  <si>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</si>
  <si>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</si>
  <si>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</si>
  <si>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</si>
  <si>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</si>
  <si>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</si>
  <si>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</si>
  <si>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</si>
  <si>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</si>
  <si>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</si>
  <si>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</si>
  <si>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</si>
  <si>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</si>
  <si>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</si>
  <si>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</si>
  <si>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</si>
  <si>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</si>
  <si>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</si>
  <si>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</si>
  <si>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</si>
  <si>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</si>
  <si>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</si>
  <si>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</si>
  <si>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</si>
  <si>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</si>
  <si>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</si>
  <si>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</si>
  <si>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</si>
  <si>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</si>
  <si>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</si>
  <si>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</si>
  <si>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</si>
  <si>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</si>
  <si>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</si>
  <si>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</si>
  <si>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</si>
  <si>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</si>
  <si>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</si>
  <si>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</si>
  <si>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</si>
  <si>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</si>
  <si>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</si>
  <si>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</si>
  <si>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</si>
  <si>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</si>
  <si>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</si>
  <si>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</si>
  <si>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</si>
  <si>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</si>
  <si>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</si>
  <si>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</si>
  <si>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</si>
  <si>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</si>
  <si>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</si>
  <si>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</si>
  <si>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</si>
  <si>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</si>
  <si>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</si>
  <si>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</si>
  <si>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</si>
  <si>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</si>
  <si>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</si>
  <si>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</si>
  <si>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</si>
  <si>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</si>
  <si>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</si>
  <si>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</si>
  <si>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</si>
  <si>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</si>
  <si>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</si>
  <si>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</si>
  <si>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</si>
  <si>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</si>
  <si>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</si>
  <si>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</si>
  <si>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</si>
  <si>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</si>
  <si>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</si>
  <si>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</si>
  <si>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</si>
  <si>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</si>
  <si>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</si>
  <si>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</si>
  <si>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</si>
  <si>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</si>
  <si>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</si>
  <si>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</si>
  <si>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</si>
  <si>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</si>
  <si>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</si>
  <si>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</si>
  <si>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</si>
  <si>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</si>
  <si>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</si>
  <si>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</si>
  <si>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</si>
  <si>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</si>
  <si>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</si>
  <si>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</si>
  <si>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</si>
  <si>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</si>
  <si>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</si>
  <si>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</si>
  <si>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</si>
  <si>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</si>
  <si>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</si>
  <si>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</si>
  <si>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</si>
  <si>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</si>
  <si>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</si>
  <si>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</si>
  <si>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</si>
  <si>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</si>
  <si>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</si>
  <si>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</si>
  <si>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</si>
  <si>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</si>
  <si>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</si>
  <si>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</si>
  <si>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</si>
  <si>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</si>
  <si>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</si>
  <si>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</si>
  <si>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</si>
  <si>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</si>
  <si>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</si>
  <si>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</si>
  <si>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</si>
  <si>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</si>
  <si>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</si>
  <si>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</si>
  <si>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</si>
  <si>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</si>
  <si>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</si>
  <si>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</si>
  <si>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</si>
  <si>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</si>
  <si>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</si>
  <si>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</si>
  <si>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</si>
  <si>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</si>
  <si>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</si>
  <si>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</si>
  <si>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</si>
  <si>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</si>
  <si>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</si>
  <si>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</si>
  <si>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</si>
  <si>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</si>
  <si>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</si>
  <si>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</si>
  <si>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</si>
  <si>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</si>
  <si>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</si>
  <si>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</si>
  <si>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</si>
  <si>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</si>
  <si>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</si>
  <si>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</si>
  <si>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</si>
  <si>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</si>
  <si>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</si>
  <si>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</si>
  <si>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</si>
  <si>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</si>
  <si>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</si>
  <si>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</si>
  <si>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</si>
  <si>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</si>
  <si>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</si>
  <si>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</si>
  <si>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</si>
  <si>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</si>
  <si>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</si>
  <si>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</si>
  <si>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</si>
  <si>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</si>
  <si>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</si>
  <si>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</si>
  <si>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</si>
  <si>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</si>
  <si>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</si>
  <si>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</si>
  <si>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</si>
  <si>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</si>
  <si>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</si>
  <si>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</si>
  <si>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</si>
  <si>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</si>
  <si>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</si>
  <si>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</si>
  <si>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</si>
  <si>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</si>
  <si>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</si>
  <si>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</si>
  <si>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</si>
  <si>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</si>
  <si>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</si>
  <si>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</si>
  <si>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</si>
  <si>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</si>
  <si>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</si>
  <si>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</si>
  <si>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</si>
  <si>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</si>
  <si>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</si>
  <si>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</si>
  <si>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</si>
  <si>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</si>
  <si>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</si>
  <si>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</si>
  <si>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</si>
  <si>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</si>
  <si>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</si>
  <si>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</si>
  <si>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</si>
  <si>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</si>
  <si>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</si>
  <si>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</si>
  <si>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</si>
  <si>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</si>
  <si>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</si>
  <si>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</si>
  <si>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</si>
  <si>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</si>
  <si>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</si>
  <si>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</si>
  <si>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</si>
  <si>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</si>
  <si>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</si>
  <si>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</si>
  <si>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</si>
  <si>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</si>
  <si>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</si>
  <si>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</si>
  <si>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</si>
  <si>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</si>
  <si>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</si>
  <si>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</si>
  <si>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</si>
  <si>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</si>
  <si>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</si>
  <si>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</si>
  <si>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</si>
  <si>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</si>
  <si>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</si>
  <si>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</si>
  <si>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</si>
  <si>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</si>
  <si>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</si>
  <si>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</si>
  <si>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</si>
  <si>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</si>
  <si>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</si>
  <si>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</si>
  <si>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</si>
  <si>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</si>
  <si>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</si>
  <si>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</si>
  <si>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</si>
  <si>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</si>
  <si>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</si>
  <si>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</si>
  <si>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</si>
  <si>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</si>
  <si>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</si>
  <si>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</si>
  <si>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</si>
  <si>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</si>
  <si>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</si>
  <si>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</si>
  <si>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</si>
  <si>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</si>
  <si>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</si>
  <si>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</si>
  <si>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</si>
  <si>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</si>
  <si>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</si>
  <si>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</si>
  <si>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</si>
  <si>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</si>
  <si>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</si>
  <si>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</si>
  <si>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</si>
  <si>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</si>
  <si>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</si>
  <si>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</si>
  <si>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</si>
  <si>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</si>
  <si>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</si>
  <si>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</si>
  <si>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</si>
  <si>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</si>
  <si>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</si>
  <si>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</si>
  <si>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</si>
  <si>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</si>
  <si>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</si>
  <si>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</si>
  <si>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</si>
  <si>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</si>
  <si>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</si>
  <si>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</si>
  <si>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</si>
  <si>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</si>
  <si>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</si>
  <si>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</si>
  <si>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</si>
  <si>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</si>
  <si>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</si>
  <si>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</si>
  <si>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</si>
  <si>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</si>
  <si>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</si>
  <si>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</si>
  <si>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</si>
  <si>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</si>
  <si>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</si>
  <si>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</si>
  <si>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</si>
  <si>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</si>
  <si>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</si>
  <si>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</si>
  <si>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</si>
  <si>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</si>
  <si>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</si>
  <si>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</si>
  <si>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</si>
  <si>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</si>
  <si>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</si>
  <si>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</si>
  <si>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</si>
  <si>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</si>
  <si>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</si>
  <si>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</si>
  <si>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</si>
  <si>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</si>
  <si>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</si>
  <si>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</si>
  <si>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</si>
  <si>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</si>
  <si>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</si>
  <si>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</si>
  <si>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</si>
  <si>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</si>
  <si>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</si>
  <si>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</si>
  <si>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</si>
  <si>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</si>
  <si>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</si>
  <si>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</si>
  <si>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</si>
  <si>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</si>
  <si>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</si>
  <si>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</si>
  <si>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</si>
  <si>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</si>
  <si>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</si>
  <si>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</si>
  <si>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</si>
  <si>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</si>
  <si>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</si>
  <si>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</si>
  <si>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</si>
  <si>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</si>
  <si>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</si>
  <si>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</si>
  <si>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</si>
  <si>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</si>
  <si>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</si>
  <si>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</si>
  <si>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</si>
  <si>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</si>
  <si>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</si>
  <si>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</si>
  <si>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</si>
  <si>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</si>
  <si>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</si>
  <si>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</si>
  <si>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</si>
  <si>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</si>
  <si>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</si>
  <si>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</si>
  <si>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</si>
  <si>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</si>
  <si>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</si>
  <si>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</si>
  <si>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</si>
  <si>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</si>
  <si>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</si>
  <si>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</si>
  <si>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</si>
  <si>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</si>
  <si>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</si>
  <si>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</si>
  <si>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</si>
  <si>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</si>
  <si>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</si>
  <si>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</si>
  <si>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</si>
  <si>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</si>
  <si>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</si>
  <si>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</si>
  <si>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</si>
  <si>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</si>
  <si>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</si>
  <si>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</si>
  <si>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</si>
  <si>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</si>
  <si>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</si>
  <si>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</si>
  <si>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</si>
  <si>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</si>
  <si>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</si>
  <si>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</si>
  <si>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</si>
  <si>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</si>
  <si>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</si>
  <si>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</si>
  <si>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</si>
  <si>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</si>
  <si>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</si>
  <si>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</si>
  <si>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</si>
  <si>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</si>
  <si>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</si>
  <si>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</si>
  <si>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</si>
  <si>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</si>
  <si>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</si>
  <si>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</si>
  <si>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</si>
  <si>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</si>
  <si>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</si>
  <si>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</si>
  <si>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</si>
  <si>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</si>
  <si>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</si>
  <si>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</si>
  <si>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</si>
  <si>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</si>
  <si>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</si>
  <si>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</si>
  <si>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</si>
  <si>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</si>
  <si>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</si>
  <si>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</si>
  <si>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</si>
  <si>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</si>
  <si>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</si>
  <si>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</si>
  <si>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</si>
  <si>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</si>
  <si>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</si>
  <si>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</si>
  <si>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</si>
  <si>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</si>
  <si>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</si>
  <si>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</si>
  <si>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</si>
  <si>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</si>
  <si>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</si>
  <si>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</si>
  <si>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</si>
  <si>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</si>
  <si>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</si>
  <si>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</si>
  <si>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</si>
  <si>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</si>
  <si>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</si>
  <si>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</si>
  <si>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</si>
  <si>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</si>
  <si>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</si>
  <si>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</si>
  <si>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</si>
  <si>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</si>
  <si>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</si>
  <si>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</si>
  <si>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</si>
  <si>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</si>
  <si>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</si>
  <si>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</si>
  <si>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</si>
  <si>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</si>
  <si>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</si>
  <si>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</si>
  <si>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</si>
  <si>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</si>
  <si>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</si>
  <si>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</si>
  <si>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</si>
  <si>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</si>
  <si>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</si>
  <si>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</si>
  <si>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</si>
  <si>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</si>
  <si>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</si>
  <si>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</si>
  <si>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</si>
  <si>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</si>
  <si>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</si>
  <si>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</si>
  <si>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</si>
  <si>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</si>
  <si>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</si>
  <si>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</si>
  <si>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</si>
  <si>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</si>
  <si>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</si>
  <si>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</si>
  <si>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</si>
  <si>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</si>
  <si>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</si>
  <si>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</si>
  <si>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</si>
  <si>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</si>
  <si>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</si>
  <si>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</si>
  <si>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</si>
  <si>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</si>
  <si>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</si>
  <si>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</si>
  <si>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</si>
  <si>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</si>
  <si>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</si>
  <si>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</si>
  <si>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</si>
  <si>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</si>
  <si>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</si>
  <si>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</si>
  <si>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</si>
  <si>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</si>
  <si>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</si>
  <si>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</si>
  <si>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</si>
  <si>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</si>
  <si>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</si>
  <si>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</si>
  <si>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</si>
  <si>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</si>
  <si>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</si>
  <si>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</si>
  <si>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</si>
  <si>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</si>
  <si>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</si>
  <si>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</si>
  <si>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</si>
  <si>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</si>
  <si>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</si>
  <si>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</si>
  <si>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</si>
  <si>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</si>
  <si>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</si>
  <si>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</si>
  <si>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</si>
  <si>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</si>
  <si>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</si>
  <si>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</si>
  <si>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</si>
  <si>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</si>
  <si>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</si>
  <si>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</si>
  <si>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</si>
  <si>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</si>
  <si>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</si>
  <si>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</si>
  <si>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</si>
  <si>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</si>
  <si>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</si>
  <si>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</si>
  <si>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</si>
  <si>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</si>
  <si>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</si>
  <si>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</si>
  <si>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</si>
  <si>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</si>
  <si>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</si>
  <si>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</si>
  <si>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</si>
  <si>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</si>
  <si>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</si>
  <si>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</si>
  <si>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</si>
  <si>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</si>
  <si>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</si>
  <si>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</si>
  <si>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</si>
  <si>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</si>
  <si>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</si>
  <si>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</si>
  <si>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</si>
  <si>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</si>
  <si>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</si>
  <si>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</si>
  <si>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</si>
  <si>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</si>
  <si>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</si>
  <si>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</si>
  <si>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</si>
  <si>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</si>
  <si>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</si>
  <si>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</si>
  <si>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</si>
  <si>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</si>
  <si>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</si>
  <si>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</si>
  <si>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</si>
  <si>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</si>
  <si>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</si>
  <si>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</si>
  <si>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</si>
  <si>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</si>
  <si>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</si>
  <si>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</si>
  <si>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</si>
  <si>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</si>
  <si>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</si>
  <si>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</si>
  <si>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</si>
  <si>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</si>
  <si>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</si>
  <si>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</si>
  <si>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</si>
  <si>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</si>
  <si>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</si>
  <si>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</si>
  <si>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</si>
  <si>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</si>
  <si>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</si>
  <si>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</si>
  <si>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</si>
  <si>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</si>
  <si>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</si>
  <si>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</si>
  <si>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</si>
  <si>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</si>
  <si>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</si>
  <si>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</si>
  <si>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</si>
  <si>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</si>
  <si>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</si>
  <si>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</si>
  <si>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</si>
  <si>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</si>
  <si>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</si>
  <si>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</si>
  <si>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</si>
  <si>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</si>
  <si>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</si>
  <si>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</si>
  <si>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</si>
  <si>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</si>
  <si>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</si>
  <si>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</si>
  <si>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</si>
  <si>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</si>
  <si>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</si>
  <si>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</si>
  <si>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</si>
  <si>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</si>
  <si>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</si>
  <si>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</si>
  <si>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</si>
  <si>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</si>
  <si>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</si>
  <si>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</si>
  <si>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</si>
  <si>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</si>
  <si>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</si>
  <si>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</si>
  <si>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</si>
  <si>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</si>
  <si>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</si>
  <si>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</si>
  <si>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</si>
  <si>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</si>
  <si>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</si>
  <si>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</si>
  <si>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</si>
  <si>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</si>
  <si>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</si>
  <si>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</si>
  <si>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</si>
  <si>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</si>
  <si>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</si>
  <si>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</si>
  <si>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</si>
  <si>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</si>
  <si>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</si>
  <si>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</si>
  <si>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</si>
  <si>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</si>
  <si>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</si>
  <si>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</si>
  <si>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</si>
  <si>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</si>
  <si>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</si>
  <si>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</si>
  <si>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</si>
  <si>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</si>
  <si>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</si>
  <si>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</si>
  <si>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</si>
  <si>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</si>
  <si>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</si>
  <si>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</si>
  <si>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</si>
  <si>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</si>
  <si>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</si>
  <si>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</si>
  <si>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</si>
  <si>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</si>
  <si>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</si>
  <si>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</si>
  <si>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</si>
  <si>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</si>
  <si>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</si>
  <si>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</si>
  <si>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</si>
  <si>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</si>
  <si>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</si>
  <si>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</si>
  <si>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</si>
  <si>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</si>
  <si>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</si>
  <si>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</si>
  <si>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</si>
  <si>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</si>
  <si>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</si>
  <si>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</si>
  <si>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</si>
  <si>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</si>
  <si>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</si>
  <si>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</si>
  <si>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</si>
  <si>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</si>
  <si>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</si>
  <si>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</si>
  <si>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</si>
  <si>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</si>
  <si>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</si>
  <si>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</si>
  <si>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</si>
  <si>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</si>
  <si>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</si>
  <si>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</si>
  <si>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</si>
  <si>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</si>
  <si>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</si>
  <si>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</si>
  <si>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</si>
  <si>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</si>
  <si>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</si>
  <si>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</si>
  <si>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</si>
  <si>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</si>
  <si>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</si>
  <si>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</si>
  <si>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</si>
  <si>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</si>
  <si>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</si>
  <si>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</si>
  <si>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</si>
  <si>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</si>
  <si>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</si>
  <si>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</si>
  <si>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</si>
  <si>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</si>
  <si>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</si>
  <si>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</si>
  <si>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</si>
  <si>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</si>
  <si>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</si>
  <si>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</si>
  <si>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</si>
  <si>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</si>
  <si>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</si>
  <si>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</si>
  <si>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</si>
  <si>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</si>
  <si>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</si>
  <si>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</si>
  <si>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</si>
  <si>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</si>
  <si>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</si>
  <si>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</si>
  <si>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</si>
  <si>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</si>
  <si>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</si>
  <si>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</si>
  <si>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</si>
  <si>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</si>
  <si>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</si>
  <si>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</si>
  <si>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</si>
  <si>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</si>
  <si>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</si>
  <si>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</si>
  <si>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</si>
  <si>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</si>
  <si>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</si>
  <si>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</si>
  <si>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</si>
  <si>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</si>
  <si>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</si>
  <si>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</si>
  <si>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</si>
  <si>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</si>
  <si>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</si>
  <si>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</si>
  <si>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</si>
  <si>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</si>
  <si>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</si>
  <si>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</si>
  <si>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</si>
  <si>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</si>
  <si>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</si>
  <si>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</si>
  <si>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</si>
  <si>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</si>
  <si>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</si>
  <si>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</si>
  <si>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</si>
  <si>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</si>
  <si>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</si>
  <si>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</si>
  <si>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</si>
  <si>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</si>
  <si>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</si>
  <si>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</si>
  <si>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</si>
  <si>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</si>
  <si>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</si>
  <si>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</si>
  <si>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</si>
  <si>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</si>
  <si>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</si>
  <si>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</si>
  <si>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</si>
  <si>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</si>
  <si>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</si>
  <si>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</si>
  <si>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</si>
  <si>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</si>
  <si>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</si>
  <si>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</si>
  <si>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</si>
  <si>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</si>
  <si>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</si>
  <si>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</si>
  <si>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</si>
  <si>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</si>
  <si>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</si>
  <si>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</si>
  <si>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</si>
  <si>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</si>
  <si>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</si>
  <si>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</si>
  <si>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</si>
  <si>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</si>
  <si>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</si>
  <si>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</si>
  <si>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</si>
  <si>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</si>
  <si>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</si>
  <si>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</si>
  <si>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</si>
  <si>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</si>
  <si>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</si>
  <si>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</si>
  <si>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</si>
  <si>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</si>
  <si>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</si>
  <si>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</si>
  <si>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</si>
  <si>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</si>
  <si>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</si>
  <si>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</si>
  <si>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</si>
  <si>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</si>
  <si>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</si>
  <si>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</si>
  <si>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</si>
  <si>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</si>
  <si>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</si>
  <si>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</si>
  <si>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</si>
  <si>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</si>
  <si>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</si>
  <si>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</si>
  <si>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</si>
  <si>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</si>
  <si>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</si>
  <si>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</si>
  <si>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</si>
  <si>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</si>
  <si>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</si>
  <si>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</si>
  <si>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</si>
  <si>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</si>
  <si>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</si>
  <si>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</si>
  <si>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</si>
  <si>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</si>
  <si>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</si>
  <si>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</si>
  <si>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</si>
  <si>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</si>
  <si>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</si>
  <si>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</si>
  <si>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</si>
  <si>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</si>
  <si>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</si>
  <si>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</si>
  <si>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</si>
  <si>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</si>
  <si>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</si>
  <si>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</si>
  <si>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</si>
  <si>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</si>
  <si>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</si>
  <si>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</si>
  <si>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</si>
  <si>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</si>
  <si>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</si>
  <si>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</si>
  <si>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</si>
  <si>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</si>
  <si>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</si>
  <si>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</si>
  <si>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</si>
  <si>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</si>
  <si>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</si>
  <si>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</si>
  <si>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</si>
  <si>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</si>
  <si>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</si>
  <si>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</si>
  <si>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</si>
  <si>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</si>
  <si>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</si>
  <si>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</si>
  <si>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</si>
  <si>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</si>
  <si>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</si>
  <si>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</si>
  <si>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</si>
  <si>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</si>
  <si>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</si>
  <si>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</si>
  <si>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</si>
  <si>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</si>
  <si>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</si>
  <si>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</si>
  <si>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</si>
  <si>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</si>
  <si>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</si>
  <si>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</si>
  <si>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</si>
  <si>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</si>
  <si>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</si>
  <si>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</si>
  <si>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</si>
  <si>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</si>
  <si>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</si>
  <si>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</si>
  <si>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</si>
  <si>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</si>
  <si>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</si>
  <si>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</si>
  <si>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</si>
  <si>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</si>
  <si>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</si>
  <si>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</si>
  <si>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</si>
  <si>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</si>
  <si>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</si>
  <si>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</si>
  <si>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</si>
  <si>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</si>
  <si>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</si>
  <si>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</si>
  <si>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</si>
  <si>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</si>
  <si>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</si>
  <si>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</si>
  <si>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</si>
  <si>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</si>
  <si>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</si>
  <si>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</si>
  <si>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</si>
  <si>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</si>
  <si>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</si>
  <si>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</si>
  <si>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</si>
  <si>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</si>
  <si>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</si>
  <si>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</si>
  <si>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</si>
  <si>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</si>
  <si>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</si>
  <si>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</si>
  <si>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</si>
  <si>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</si>
  <si>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</si>
  <si>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</si>
  <si>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</si>
  <si>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</si>
  <si>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</si>
  <si>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</si>
  <si>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</si>
  <si>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</si>
  <si>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</si>
  <si>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</si>
  <si>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</si>
  <si>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</si>
  <si>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</si>
  <si>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</si>
  <si>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</si>
  <si>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</si>
  <si>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</si>
  <si>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</si>
  <si>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</si>
  <si>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</si>
  <si>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</si>
  <si>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</si>
  <si>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</si>
  <si>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</si>
  <si>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</si>
  <si>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</si>
  <si>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</si>
  <si>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</si>
  <si>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</si>
  <si>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</si>
  <si>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</si>
  <si>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</si>
  <si>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</si>
  <si>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</si>
  <si>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</si>
  <si>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</si>
  <si>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</si>
  <si>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</si>
  <si>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</si>
  <si>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</si>
  <si>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</si>
  <si>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</si>
  <si>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</si>
  <si>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</si>
  <si>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</si>
  <si>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</si>
  <si>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</si>
  <si>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</si>
  <si>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</si>
  <si>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</si>
  <si>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</si>
  <si>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</si>
  <si>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</si>
  <si>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</si>
  <si>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</si>
  <si>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</si>
  <si>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</si>
  <si>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</si>
  <si>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</si>
  <si>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</si>
  <si>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</si>
  <si>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</si>
  <si>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</si>
  <si>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</si>
  <si>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</si>
  <si>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</si>
  <si>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</si>
  <si>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</si>
  <si>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</si>
  <si>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</si>
  <si>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</si>
  <si>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</si>
  <si>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</si>
  <si>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</si>
  <si>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</si>
  <si>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</si>
  <si>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</si>
  <si>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</si>
  <si>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</si>
  <si>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</si>
  <si>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</si>
  <si>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</si>
  <si>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</si>
  <si>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</si>
  <si>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</si>
  <si>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</si>
  <si>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</si>
  <si>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</si>
  <si>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</si>
  <si>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</si>
  <si>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</si>
  <si>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</si>
  <si>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</si>
  <si>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</si>
  <si>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</si>
  <si>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</si>
  <si>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</si>
  <si>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</si>
  <si>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</si>
  <si>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</si>
  <si>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</si>
  <si>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</si>
  <si>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</si>
  <si>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</si>
  <si>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</si>
  <si>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</si>
  <si>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</si>
  <si>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</si>
  <si>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</si>
  <si>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</si>
  <si>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</si>
  <si>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</si>
  <si>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</si>
  <si>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</si>
  <si>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</si>
  <si>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</si>
  <si>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</si>
  <si>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</si>
  <si>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</si>
  <si>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</si>
  <si>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</si>
  <si>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</si>
  <si>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</si>
  <si>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</si>
  <si>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</si>
  <si>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</si>
  <si>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</si>
  <si>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</si>
  <si>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</si>
  <si>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</si>
  <si>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</si>
  <si>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</si>
  <si>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</si>
  <si>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</si>
  <si>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</si>
  <si>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</si>
  <si>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</si>
  <si>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</si>
  <si>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</si>
  <si>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</si>
  <si>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</si>
  <si>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</si>
  <si>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</si>
  <si>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</si>
  <si>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</si>
  <si>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</si>
  <si>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</si>
  <si>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</si>
  <si>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</si>
  <si>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</si>
  <si>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</si>
  <si>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</si>
  <si>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</si>
  <si>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</si>
  <si>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</si>
  <si>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</si>
  <si>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</si>
  <si>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</si>
  <si>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</si>
  <si>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</si>
  <si>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</si>
  <si>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</si>
  <si>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</si>
  <si>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</si>
  <si>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</si>
  <si>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</si>
  <si>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</si>
  <si>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</si>
  <si>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</si>
  <si>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</si>
  <si>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</si>
  <si>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</si>
  <si>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</si>
  <si>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</si>
  <si>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</si>
  <si>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</si>
  <si>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</si>
  <si>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</si>
  <si>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</si>
  <si>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</si>
  <si>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</si>
  <si>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</si>
  <si>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</si>
  <si>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</si>
  <si>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</si>
  <si>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</si>
  <si>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</si>
  <si>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</si>
  <si>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</si>
  <si>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</si>
  <si>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</si>
  <si>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</si>
  <si>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</si>
  <si>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</si>
  <si>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</si>
  <si>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</si>
  <si>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</si>
  <si>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</si>
  <si>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</si>
  <si>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</si>
  <si>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</si>
  <si>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</si>
  <si>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</si>
  <si>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</si>
  <si>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</si>
  <si>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</si>
  <si>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</si>
  <si>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</si>
  <si>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</si>
  <si>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</si>
  <si>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</si>
  <si>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</si>
  <si>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</si>
  <si>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</si>
  <si>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</si>
  <si>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</si>
  <si>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</si>
  <si>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</si>
  <si>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</si>
  <si>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</si>
  <si>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</si>
  <si>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</si>
  <si>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</si>
  <si>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</si>
  <si>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</si>
  <si>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</si>
  <si>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</si>
  <si>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</si>
  <si>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</si>
  <si>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</si>
  <si>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</si>
  <si>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</si>
  <si>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</si>
  <si>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</si>
  <si>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</si>
  <si>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</si>
  <si>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</si>
  <si>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</si>
  <si>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</si>
  <si>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</si>
  <si>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</si>
  <si>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</si>
  <si>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</si>
  <si>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</si>
  <si>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</si>
  <si>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</si>
  <si>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</si>
  <si>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</si>
  <si>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</si>
  <si>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</si>
  <si>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</si>
  <si>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</si>
  <si>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</si>
  <si>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</si>
  <si>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</si>
  <si>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</si>
  <si>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</si>
  <si>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</si>
  <si>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</si>
  <si>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</si>
  <si>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</si>
  <si>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</si>
  <si>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</si>
  <si>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</si>
  <si>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</si>
  <si>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</si>
  <si>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</si>
  <si>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</si>
  <si>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</si>
  <si>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</si>
  <si>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</si>
  <si>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</si>
  <si>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</si>
  <si>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</si>
  <si>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</si>
  <si>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</si>
  <si>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</si>
  <si>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</si>
  <si>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</si>
  <si>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</si>
  <si>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</si>
  <si>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</si>
  <si>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</si>
  <si>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</si>
  <si>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</si>
  <si>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</si>
  <si>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</si>
  <si>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</si>
  <si>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</si>
  <si>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</si>
  <si>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</si>
  <si>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</si>
  <si>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</si>
  <si>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</si>
  <si>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</si>
  <si>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</si>
  <si>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</si>
  <si>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</si>
  <si>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</si>
  <si>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</si>
  <si>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</si>
  <si>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</si>
  <si>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</si>
  <si>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</si>
  <si>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</si>
  <si>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</si>
  <si>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</si>
  <si>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</si>
  <si>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</si>
  <si>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</si>
  <si>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</si>
  <si>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</si>
  <si>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</si>
  <si>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</si>
  <si>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</si>
  <si>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</si>
  <si>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</si>
  <si>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</si>
  <si>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</si>
  <si>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</si>
  <si>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</si>
  <si>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</si>
  <si>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</si>
  <si>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</si>
  <si>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</si>
  <si>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</si>
  <si>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</si>
  <si>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</si>
  <si>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</si>
  <si>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</si>
  <si>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</si>
  <si>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</si>
  <si>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</si>
  <si>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</si>
  <si>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</si>
  <si>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</si>
  <si>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</si>
  <si>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</si>
  <si>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</si>
  <si>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</si>
  <si>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</si>
  <si>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</si>
  <si>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</si>
  <si>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</si>
  <si>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</si>
  <si>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</si>
  <si>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</si>
  <si>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</si>
  <si>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</si>
  <si>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</si>
  <si>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</si>
  <si>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</si>
  <si>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</si>
  <si>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</si>
  <si>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</si>
  <si>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</si>
  <si>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</si>
  <si>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</si>
  <si>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</si>
  <si>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</si>
  <si>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</si>
  <si>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</si>
  <si>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</si>
  <si>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</si>
  <si>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</si>
  <si>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</si>
  <si>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</si>
  <si>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</si>
  <si>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</si>
  <si>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</si>
  <si>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</si>
  <si>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</si>
  <si>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</si>
  <si>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</si>
  <si>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</si>
  <si>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</si>
  <si>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</si>
  <si>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</si>
  <si>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</si>
  <si>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</si>
  <si>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</si>
  <si>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</si>
  <si>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</si>
  <si>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</si>
  <si>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</si>
  <si>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</si>
  <si>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</si>
  <si>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</si>
  <si>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</si>
  <si>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</si>
  <si>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</si>
  <si>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</si>
  <si>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</si>
  <si>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</si>
  <si>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</si>
  <si>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</si>
  <si>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</si>
  <si>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</si>
  <si>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</si>
  <si>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</si>
  <si>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</si>
  <si>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</si>
  <si>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</si>
  <si>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</si>
  <si>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</si>
  <si>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</si>
  <si>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</si>
  <si>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</si>
  <si>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</si>
  <si>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</si>
  <si>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</si>
  <si>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</si>
  <si>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</si>
  <si>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</si>
  <si>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</si>
  <si>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</si>
  <si>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</si>
  <si>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</si>
  <si>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</si>
  <si>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</si>
  <si>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</si>
  <si>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</si>
  <si>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</si>
  <si>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</si>
  <si>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</si>
  <si>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</si>
  <si>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</si>
  <si>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</si>
  <si>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</si>
  <si>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</si>
  <si>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</si>
  <si>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</si>
  <si>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</si>
  <si>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</si>
  <si>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</si>
  <si>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</si>
  <si>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</si>
  <si>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</si>
  <si>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</si>
  <si>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</si>
  <si>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</si>
  <si>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</si>
  <si>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</si>
  <si>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</si>
  <si>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</si>
  <si>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</si>
  <si>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</si>
  <si>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</si>
  <si>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</si>
  <si>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</si>
  <si>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</si>
  <si>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</si>
  <si>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</si>
  <si>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</si>
  <si>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</si>
  <si>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</si>
  <si>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</si>
  <si>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</si>
  <si>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</si>
  <si>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</si>
  <si>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</si>
  <si>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</si>
  <si>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</si>
  <si>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</si>
  <si>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</si>
  <si>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</si>
  <si>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</si>
  <si>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</si>
  <si>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</si>
  <si>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</si>
  <si>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</si>
  <si>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</si>
  <si>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</si>
  <si>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</si>
  <si>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</si>
  <si>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</si>
  <si>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</si>
  <si>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</si>
  <si>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</si>
  <si>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</si>
  <si>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</si>
  <si>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</si>
  <si>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</si>
  <si>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</si>
  <si>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</si>
  <si>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</si>
  <si>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</si>
  <si>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</si>
  <si>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</si>
  <si>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</si>
  <si>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</si>
  <si>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</si>
  <si>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</si>
  <si>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</si>
  <si>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</si>
  <si>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</si>
  <si>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</si>
  <si>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</si>
  <si>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</si>
  <si>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</si>
  <si>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</si>
  <si>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</si>
  <si>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</si>
  <si>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</si>
  <si>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</si>
  <si>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</si>
  <si>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</si>
  <si>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</si>
  <si>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</si>
  <si>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</si>
  <si>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</si>
  <si>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</si>
  <si>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</si>
  <si>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</si>
  <si>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</si>
  <si>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</si>
  <si>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</si>
  <si>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</si>
  <si>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</si>
  <si>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</si>
  <si>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</si>
  <si>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</si>
  <si>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</si>
  <si>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</si>
  <si>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</si>
  <si>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</si>
  <si>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</si>
  <si>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</si>
  <si>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</si>
  <si>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</si>
  <si>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</si>
  <si>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</si>
  <si>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</si>
  <si>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</si>
  <si>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</si>
  <si>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</si>
  <si>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</si>
  <si>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</si>
  <si>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</si>
  <si>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</si>
  <si>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</si>
  <si>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</si>
  <si>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</si>
  <si>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</si>
  <si>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</si>
  <si>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</si>
  <si>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</si>
  <si>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</si>
  <si>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</si>
  <si>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</si>
  <si>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</si>
  <si>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</si>
  <si>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</si>
  <si>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</si>
  <si>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</si>
  <si>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</si>
  <si>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</si>
  <si>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</si>
  <si>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</si>
  <si>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</si>
  <si>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</si>
  <si>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</si>
  <si>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</si>
  <si>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</si>
  <si>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</si>
  <si>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</si>
  <si>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</si>
  <si>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</si>
  <si>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</si>
  <si>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</si>
  <si>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</si>
  <si>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</si>
  <si>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</si>
  <si>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</si>
  <si>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</si>
  <si>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</si>
  <si>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</si>
  <si>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</si>
  <si>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</si>
  <si>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</si>
  <si>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</si>
  <si>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</si>
  <si>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</si>
  <si>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</si>
  <si>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</si>
  <si>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</si>
  <si>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</si>
  <si>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</si>
  <si>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</si>
  <si>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</si>
  <si>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</si>
  <si>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</si>
  <si>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</si>
  <si>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</si>
  <si>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</si>
  <si>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</si>
  <si>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</si>
  <si>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</si>
  <si>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</si>
  <si>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</si>
  <si>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</si>
  <si>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</si>
  <si>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</si>
  <si>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</si>
  <si>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</si>
  <si>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</si>
  <si>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</si>
  <si>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</si>
  <si>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</si>
  <si>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</si>
  <si>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</si>
  <si>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</si>
  <si>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</si>
  <si>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</si>
  <si>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</si>
  <si>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</si>
  <si>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</si>
  <si>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</si>
  <si>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</si>
  <si>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</si>
  <si>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</si>
  <si>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</si>
  <si>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</si>
  <si>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</si>
  <si>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</si>
  <si>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</si>
  <si>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</si>
  <si>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</si>
  <si>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</si>
  <si>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</si>
  <si>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</si>
  <si>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</si>
  <si>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</si>
  <si>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</si>
  <si>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</si>
  <si>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</si>
  <si>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</si>
  <si>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</si>
  <si>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</si>
  <si>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</si>
  <si>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</si>
  <si>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</si>
  <si>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</si>
  <si>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</si>
  <si>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</si>
  <si>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</si>
  <si>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</si>
  <si>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</si>
  <si>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</si>
  <si>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</si>
  <si>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</si>
  <si>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</si>
  <si>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</si>
  <si>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</si>
  <si>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</si>
  <si>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</si>
  <si>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</si>
  <si>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</si>
  <si>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</si>
  <si>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</si>
  <si>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</si>
  <si>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</si>
  <si>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</si>
  <si>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</si>
  <si>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</si>
  <si>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</si>
  <si>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</si>
  <si>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</si>
  <si>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</si>
  <si>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</si>
  <si>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</si>
  <si>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</si>
  <si>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</si>
  <si>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</si>
  <si>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</si>
  <si>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</si>
  <si>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</si>
  <si>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</si>
  <si>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</si>
  <si>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</si>
  <si>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</si>
  <si>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</si>
  <si>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</si>
  <si>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</si>
  <si>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</si>
  <si>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</si>
  <si>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</si>
  <si>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</si>
  <si>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</si>
  <si>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</si>
  <si>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</si>
  <si>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</si>
  <si>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</si>
  <si>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</si>
  <si>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</si>
  <si>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</si>
  <si>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</si>
  <si>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</si>
  <si>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</si>
  <si>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</si>
  <si>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</si>
  <si>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</si>
  <si>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</si>
  <si>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</si>
  <si>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</si>
  <si>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</si>
  <si>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</si>
  <si>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</si>
  <si>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</si>
  <si>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</si>
  <si>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</si>
  <si>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</si>
  <si>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</si>
  <si>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</si>
  <si>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</si>
  <si>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</si>
  <si>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</si>
  <si>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</si>
  <si>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</si>
  <si>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</si>
  <si>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</si>
  <si>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</si>
  <si>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</si>
  <si>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</si>
  <si>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</si>
  <si>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</si>
  <si>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</si>
  <si>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</si>
  <si>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</si>
  <si>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</si>
  <si>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</si>
  <si>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</si>
  <si>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</si>
  <si>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</si>
  <si>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 xml:space="preserve">Team at site </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</si>
  <si>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</si>
  <si>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</si>
  <si>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</si>
  <si>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</si>
  <si>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</si>
  <si>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</si>
  <si>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</si>
  <si>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</si>
  <si>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</si>
  <si>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</si>
  <si>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</si>
  <si>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</si>
  <si>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</si>
  <si>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</si>
  <si>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</si>
  <si>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</si>
  <si>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</si>
  <si>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</si>
  <si>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</si>
  <si>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</si>
  <si>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</si>
  <si>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</si>
  <si>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</si>
  <si>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20 mins </t>
  </si>
  <si>
    <t>PCM-20251011-00001669</t>
  </si>
  <si>
    <t>will check after AHM2028</t>
  </si>
  <si>
    <t>PCM-20251011-00001721</t>
  </si>
  <si>
    <t>PCM-20251011-00001760</t>
  </si>
  <si>
    <t>ETA 80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</si>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</sst>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278.84355370370031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1.3342249999986961</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0.73143564814381534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45941.791979629626</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45941.791979629626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45941.791979629626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45941.791979629626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45941.791979629626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45941.791979629626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45941.791979629626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45941.791979629626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45941.791979629626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45941.791979629626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45941.791979629626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45941.791979629626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45941.791979629626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45941.791979629626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45941.791979629626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45941.791979629626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45941.791979629626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45941.791979629626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45941.791979629626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45941.791979629626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45941.791979629626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45941.791979629626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45941.791979629626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45941.791979629626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45941.791979629626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45941.791979629626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45941.791979629626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45941.791979629626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45941.791979629626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45941.791979629626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45941.791979629626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45941.791979629626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45941.791979629626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45941.791979629626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45941.791979629626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45941.791979629626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45941.791979629626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45941.791979629626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45941.791979629626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45941.791979629626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45941.791979629626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45941.791979629626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45941.791979629626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45941.791979629626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45941.791979629626</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5B73D261-F274-4A33-85B5-2E4427A81C2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135.06489629629505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116.79214166666497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45941.791979629626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39057</v>
      </c>
      <c r="E6" s="117" t="s">
        <v>38964</v>
      </c>
      <c r="F6" s="118">
        <v>45941.698148148149</v>
      </c>
      <c r="G6" s="119">
        <f ca="1">IFERROR(NOW()-F6,"-")</f>
        <v>9.3831481477536727E-2</v>
      </c>
      <c r="H6" s="160">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6.2581481477536727E-2</v>
      </c>
      <c r="H7" s="160"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45941.791979629626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45941.791979629626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45941.791979629626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45941.791979629626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45941.791979629626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45941.791979629626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45941.791979629626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45941.791979629626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45941.791979629626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45941.791979629626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45941.791979629626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45941.791979629626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45941.791979629626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45941.791979629626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45941.791979629626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45941.791979629626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45941.791979629626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45941.791979629626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45941.791979629626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45941.791979629626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45941.791979629626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45941.791979629626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45941.791979629626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45941.791979629626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45941.791979629626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45941.791979629626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45941.791979629626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45941.791979629626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45941.791979629626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45941.791979629626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45941.791979629626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45941.791979629626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45941.791979629626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45941.791979629626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45941.791979629626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45941.791979629626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45941.791979629626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45941.791979629626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45941.791979629626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45941.791979629626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45941.791979629626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45941.791979629626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45941.791979629626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45941.791979629626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45941.791979629626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45941.791979629626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45941.791979629626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45941.791979629626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45941.791979629626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45941.791979629626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45941.791979629626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45941.791979629626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45941.791979629626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45941.791979629626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45941.791979629626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45941.791979629626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45941.791979629626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45941.791979629626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45941.791979629626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45941.791979629626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45941.791979629626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45941.791979629626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45941.791979629626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45941.791979629626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45941.791979629626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45941.791979629626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45941.791979629626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45941.791979629626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45941.791979629626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45941.791979629626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45941.791979629626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45941.791979629626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45941.791979629626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45941.791979629626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45941.791979629626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45941.791979629626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45941.791979629626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45941.791979629626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45941.791979629626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45941.791979629626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45941.791979629626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45941.791979629626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45941.791979629626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45941.791979629626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45941.791979629626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45941.791979629626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45941.791979629626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45941.791979629626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45941.791979629626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45941.791979629626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45941.791979629626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45941.791979629626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45941.791979629626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45941.791979629626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45941.791979629626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45941.791979629626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45941.791979629626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45941.791979629626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45941.791979629626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45941.791979629626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45941.791979629626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45941.791979629626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45941.791979629626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45941.791979629626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45941.791979629626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45941.791979629626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45941.791979629626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45941.791979629626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45941.791979629626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45941.791979629626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45941.791979629626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45941.791979629626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45941.791979629626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45941.791979629626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45941.791979629626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45941.791979629626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45941.791979629626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45941.791979629626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45941.791979629626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45941.791979629626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45941.791979629626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45941.791979629626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45941.791979629626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45941.791979629626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45941.791979629626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45941.791979629626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45941.791979629626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45941.791979629626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45941.791979629626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45941.791979629626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45941.791979629626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45941.791979629626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45941.791979629626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45941.791979629626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45941.791979629626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45941.791979629626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45941.791979629626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45941.791979629626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45941.791979629626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45941.791979629626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45941.791979629626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45941.791979629626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45941.791979629626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45941.791979629626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45941.791979629626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45941.791979629626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45941.791979629626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45941.791979629626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45941.791979629626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45941.791979629626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45941.791979629626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45941.791979629626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45941.791979629626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45941.791979629626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45941.791979629626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45941.791979629626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45941.791979629626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45941.791979629626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tabSelected="1"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45941.791979629626</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45941.791979629626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45941.791979629626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45941.791979629626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45941.791979629626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45941.791979629626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45941.791979629626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45941.791979629626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45941.791979629626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45941.791979629626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45941.791979629626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45941.791979629626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45941.791979629626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45941.791979629626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45941.791979629626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45941.791979629626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45941.791979629626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45941.791979629626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45941.791979629626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45941.791979629626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45941.791979629626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45941.791979629626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45941.791979629626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45941.791979629626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45941.791979629626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45941.791979629626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45941.791979629626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45941.791979629626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45941.791979629626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45941.791979629626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45941.791979629626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45941.791979629626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45941.791979629626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45941.791979629626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45941.791979629626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45941.791979629626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45941.791979629626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45941.791979629626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45941.791979629626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45941.791979629626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45941.791979629626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45941.791979629626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45941.791979629626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45941.791979629626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45941.791979629626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45941.791979629626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45941.791979629626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45941.791979629626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45941.791979629626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45941.791979629626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45941.791979629626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45941.791979629626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45941.791979629626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45941.791979629626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45941.791979629626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45941.791979629626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45941.791979629626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45941.791979629626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45941.791979629626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45941.791979629626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45941.791979629626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45941.791979629626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45941.791979629626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45941.791979629626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45941.791979629626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45941.791979629626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45941.791979629626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45941.791979629626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45941.791979629626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45941.791979629626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45941.791979629626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45941.791979629626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45941.791979629626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45941.791979629626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45941.791979629626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45941.791979629626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45941.791979629626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45941.791979629626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45941.791979629626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45941.791979629626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45941.791979629626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45941.791979629626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45941.791979629626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45941.791979629626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45941.791979629626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45941.791979629626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45941.791979629626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45941.791979629626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45941.791979629626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45941.791979629626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45941.791979629626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45941.791979629626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45941.791979629626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45941.791979629626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45941.791979629626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45941.791979629626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45941.791979629626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45941.791979629626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45941.791979629626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45941.791979629626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45941.791979629626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45941.791979629626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45941.791979629626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45941.791979629626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45941.791979629626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45941.791979629626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45941.791979629626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45941.791979629626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45941.791979629626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45941.791979629626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45941.791979629626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45941.791979629626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45941.791979629626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45941.791979629626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45941.791979629626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45941.791979629626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45941.791979629626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45941.791979629626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45941.791979629626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45941.791979629626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45941.791979629626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45941.791979629626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45941.791979629626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45941.791979629626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45941.791979629626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45941.791979629626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45941.791979629626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45941.791979629626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45941.791979629626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45941.791979629626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45941.791979629626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45941.791979629626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45941.791979629626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45941.791979629626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45941.791979629626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45941.791979629626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45941.791979629626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45941.791979629626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45941.791979629626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45941.791979629626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45941.791979629626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45941.791979629626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45941.791979629626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45941.791979629626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45941.791979629626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45941.791979629626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45941.791979629626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45941.791979629626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45941.791979629626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45941.791979629626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45941.791979629626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45941.791979629626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45941.791979629626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45941.791979629626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45941.791979629626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45941.791979629626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45941.791979629626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45941.791979629626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45941.791979629626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45941.791979629626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45941.791979629626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45941.791979629626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45941.791979629626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45941.791979629626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45941.791979629626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45941.791979629626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45941.791979629626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45941.791979629626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45941.791979629626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45941.791979629626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45941.791979629626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45941.791979629626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45941.791979629626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45941.791979629626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45941.791979629626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45941.791979629626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45941.791979629626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45941.791979629626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45941.791979629626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45941.791979629626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45941.791979629626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45941.791979629626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45941.791979629626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45941.791979629626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45941.791979629626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45941.791979629626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45941.791979629626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45941.791979629626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45941.791979629626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45941.791979629626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45941.791979629626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45941.791979629626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45941.791979629626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45941.791979629626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45941.791979629626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45941.791979629626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45941.791979629626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45941.791979629626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45941.791979629626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45941.791979629626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45941.791979629626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45941.791979629626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45941.791979629626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45941.791979629626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45941.791979629626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45941.791979629626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45941.791979629626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45941.791979629626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45941.791979629626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45941.791979629626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45941.791979629626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45941.791979629626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45941.791979629626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45941.791979629626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45941.791979629626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45941.791979629626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45941.791979629626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45941.791979629626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45941.791979629626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45941.791979629626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45941.791979629626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45941.791979629626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45941.791979629626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45941.791979629626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45941.791979629626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45941.791979629626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45941.791979629626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45941.791979629626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45941.791979629626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45941.791979629626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45941.791979629626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45941.791979629626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45941.791979629626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45941.791979629626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45941.791979629626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45941.791979629626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45941.791979629626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45941.791979629626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45941.791979629626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45941.791979629626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45941.791979629626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45941.791979629626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45941.791979629626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45941.791979629626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45941.791979629626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45941.791979629626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45941.791979629626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45941.791979629626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45941.791979629626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45941.791979629626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45941.791979629626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45941.791979629626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45941.791979629626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45941.791979629626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45941.791979629626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45941.791979629626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45941.791979629626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45941.791979629626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45941.791979629626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45941.791979629626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45941.791979629626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45941.791979629626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45941.791979629626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45941.791979629626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45941.791979629626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45941.791979629626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45941.791979629626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45941.791979629626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45941.791979629626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45941.791979629626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45941.791979629626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45941.791979629626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45941.791979629626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45941.791979629626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45941.791979629626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45941.791979629626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45941.791979629626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45941.791979629626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45941.791979629626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45941.791979629626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45941.791979629626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45941.791979629626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45941.791979629626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45941.791979629626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45941.791979629626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45941.791979629626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45941.791979629626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45941.791979629626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45941.791979629626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45941.791979629626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45941.791979629626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45941.791979629626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45941.791979629626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45941.791979629626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45941.791979629626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45941.791979629626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45941.791979629626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45941.791979629626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45941.791979629626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45941.791979629626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45941.791979629626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45941.791979629626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45941.791979629626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45941.791979629626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45941.791979629626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45941.791979629626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45941.791979629626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45941.791979629626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45941.791979629626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45941.791979629626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45941.791979629626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45941.791979629626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45941.791979629626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45941.791979629626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45941.791979629626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45941.791979629626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45941.791979629626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45941.791979629626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45941.791979629626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45941.791979629626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45941.791979629626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45941.791979629626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45941.791979629626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45941.791979629626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45941.791979629626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45941.791979629626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45941.791979629626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45941.791979629626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45941.791979629626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45941.791979629626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45941.791979629626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45941.791979629626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45941.791979629626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45941.791979629626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45941.791979629626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45941.791979629626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45941.791979629626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45941.791979629626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45941.791979629626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45941.791979629626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45941.791979629626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45941.791979629626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45941.791979629626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45941.791979629626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45941.791979629626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45941.791979629626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45941.791979629626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45941.791979629626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45941.791979629626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45941.791979629626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45941.791979629626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45941.791979629626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45941.791979629626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45941.791979629626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45941.791979629626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45941.791979629626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45941.791979629626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45941.791979629626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45941.791979629626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45941.791979629626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45941.791979629626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45941.791979629626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45941.791979629626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45941.791979629626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45941.791979629626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45941.791979629626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45941.791979629626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45941.791979629626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45941.791979629626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45941.791979629626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45941.791979629626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45941.791979629626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45941.791979629626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45941.791979629626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45941.791979629626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45941.791979629626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45941.791979629626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45941.791979629626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45941.791979629626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45941.791979629626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45941.791979629626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45941.791979629626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45941.791979629626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45941.791979629626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45941.791979629626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45941.791979629626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45941.791979629626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45941.791979629626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45941.791979629626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45941.791979629626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45941.791979629626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45941.791979629626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45941.791979629626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45941.791979629626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45941.791979629626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45941.791979629626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45941.791979629626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45941.791979629626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45941.791979629626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45941.791979629626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45941.791979629626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45941.791979629626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45941.791979629626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45941.791979629626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45941.791979629626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45941.791979629626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45941.791979629626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45941.791979629626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45941.791979629626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45941.791979629626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45941.791979629626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45941.791979629626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45941.791979629626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45941.791979629626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45941.791979629626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45941.791979629626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45941.791979629626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45941.791979629626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45941.791979629626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45941.791979629626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45941.791979629626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45941.791979629626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45941.791979629626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45941.791979629626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45941.791979629626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45941.791979629626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45941.791979629626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45941.791979629626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45941.791979629626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45941.791979629626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45941.791979629626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45941.791979629626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45941.791979629626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45941.791979629626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45941.791979629626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45941.791979629626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45941.791979629626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45941.791979629626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45941.791979629626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45941.791979629626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45941.791979629626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45941.791979629626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45941.791979629626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45941.791979629626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45941.791979629626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45941.791979629626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45941.791979629626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45941.791979629626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45941.791979629626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45941.791979629626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45941.791979629626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45941.791979629626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45941.791979629626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45941.791979629626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45941.791979629626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45941.791979629626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45941.791979629626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45941.791979629626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45941.791979629626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45941.791979629626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45941.791979629626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45941.791979629626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45941.791979629626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45941.791979629626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45941.791979629626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45941.791979629626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45941.791979629626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45941.791979629626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45941.791979629626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45941.791979629626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45941.791979629626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45941.791979629626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45941.791979629626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45941.791979629626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45941.791979629626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45941.791979629626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45941.791979629626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45941.791979629626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45941.791979629626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45941.791979629626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45941.791979629626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45941.791979629626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45941.791979629626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45941.791979629626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45941.791979629626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45941.791979629626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45941.791979629626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45941.791979629626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45941.791979629626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45941.791979629626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45941.791979629626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45941.791979629626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45941.791979629626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45941.791979629626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45941.791979629626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45941.791979629626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45941.791979629626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45941.791979629626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45941.791979629626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45941.791979629626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45941.791979629626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45941.791979629626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45941.791979629626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45941.791979629626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45941.791979629626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45941.791979629626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45941.791979629626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45941.791979629626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45941.791979629626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45941.791979629626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45941.791979629626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45941.791979629626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45941.791979629626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45941.791979629626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45941.791979629626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45941.791979629626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45941.791979629626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45941.791979629626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45941.791979629626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45941.791979629626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45941.791979629626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45941.791979629626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45941.791979629626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45941.791979629626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45941.791979629626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45941.791979629626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45941.791979629626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45941.791979629626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45941.791979629626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45941.791979629626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45941.791979629626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45941.791979629626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45941.791979629626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45941.791979629626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45941.791979629626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45941.791979629626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45941.791979629626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45941.791979629626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45941.791979629626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45941.791979629626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45941.791979629626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45941.791979629626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45941.791979629626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45941.791979629626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45941.791979629626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45941.791979629626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45941.791979629626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45941.791979629626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45941.791979629626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45941.791979629626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45941.791979629626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45941.791979629626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45941.791979629626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45941.791979629626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45941.791979629626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45941.791979629626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45941.791979629626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45941.791979629626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45941.791979629626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45941.791979629626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45941.791979629626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45941.791979629626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45941.791979629626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45941.791979629626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45941.791979629626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45941.791979629626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45941.791979629626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45941.791979629626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45941.791979629626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45941.791979629626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45941.791979629626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45941.791979629626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45941.791979629626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45941.791979629626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45941.791979629626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45941.791979629626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45941.791979629626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45941.791979629626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45941.791979629626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45941.791979629626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45941.791979629626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45941.791979629626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45941.791979629626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45941.791979629626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45941.791979629626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45941.791979629626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45941.791979629626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45941.791979629626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45941.791979629626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45941.791979629626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45941.791979629626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45941.791979629626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45941.791979629626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45941.791979629626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45941.791979629626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45941.791979629626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45941.791979629626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45941.791979629626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45941.791979629626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45941.791979629626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45941.791979629626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45941.791979629626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45941.791979629626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45941.791979629626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45941.791979629626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45941.791979629626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45941.791979629626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45941.791979629626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45941.791979629626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45941.791979629626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45941.791979629626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45941.791979629626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45941.791979629626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45941.791979629626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45941.791979629626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45941.791979629626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45941.791979629626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45941.791979629626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45941.791979629626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45941.791979629626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45941.791979629626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45941.791979629626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45941.791979629626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45941.791979629626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45941.791979629626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45941.791979629626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45941.791979629626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45941.791979629626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45941.791979629626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45941.791979629626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45941.791979629626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45941.791979629626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45941.791979629626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45941.791979629626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45941.791979629626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45941.791979629626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45941.791979629626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45941.791979629626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45941.791979629626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45941.791979629626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45941.791979629626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45941.791979629626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45941.791979629626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45941.791979629626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45941.791979629626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45941.791979629626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45941.791979629626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45941.791979629626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45941.791979629626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45941.791979629626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45941.791979629626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45941.791979629626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45941.791979629626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45941.791979629626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45941.791979629626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45941.791979629626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45941.791979629626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45941.791979629626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45941.791979629626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45941.791979629626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45941.791979629626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45941.791979629626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45941.791979629626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45941.791979629626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45941.791979629626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45941.791979629626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45941.791979629626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45941.791979629626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45941.791979629626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45941.791979629626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45941.791979629626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45941.791979629626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45941.791979629626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45941.791979629626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45941.791979629626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45941.791979629626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45941.791979629626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45941.791979629626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45941.791979629626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45941.791979629626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45941.791979629626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45941.791979629626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45941.791979629626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45941.791979629626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45941.791979629626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45941.791979629626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45941.791979629626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45941.791979629626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45941.791979629626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45941.791979629626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45941.791979629626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45941.791979629626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45941.791979629626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45941.791979629626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45941.791979629626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45941.791979629626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45941.791979629626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45941.791979629626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45941.791979629626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45941.791979629626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45941.791979629626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45941.791979629626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45941.791979629626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45941.791979629626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45941.791979629626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45941.791979629626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45941.791979629626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45941.791979629626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45941.791979629626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45941.791979629626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45941.791979629626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45941.791979629626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45941.791979629626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45941.791979629626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45941.791979629626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45941.791979629626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45941.791979629626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45941.791979629626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45941.791979629626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45941.791979629626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45941.791979629626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45941.791979629626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45941.791979629626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45941.791979629626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45941.791979629626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45941.791979629626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45941.791979629626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45941.791979629626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45941.791979629626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45941.791979629626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45941.791979629626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45941.791979629626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45941.791979629626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45941.791979629626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45941.791979629626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45941.791979629626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45941.791979629626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45941.791979629626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45941.791979629626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45941.791979629626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45941.791979629626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45941.791979629626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45941.791979629626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45941.791979629626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45941.791979629626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45941.791979629626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45941.791979629626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45941.791979629626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45941.791979629626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45941.791979629626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45941.791979629626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45941.791979629626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45941.791979629626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45941.791979629626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45941.791979629626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45941.791979629626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45941.791979629626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45941.791979629626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45941.791979629626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45941.791979629626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45941.791979629626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45941.791979629626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45941.791979629626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45941.791979629626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45941.791979629626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45941.791979629626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45941.791979629626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45941.791979629626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45941.791979629626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45941.791979629626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45941.791979629626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45941.791979629626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45941.791979629626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45941.791979629626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45941.791979629626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45941.791979629626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45941.791979629626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45941.791979629626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45941.791979629626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45941.791979629626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45941.791979629626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45941.791979629626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45941.791979629626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45941.791979629626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45941.791979629626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45941.791979629626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45941.791979629626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45941.791979629626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45941.791979629626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45941.791979629626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45941.791979629626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45941.791979629626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45941.791979629626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45941.791979629626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45941.791979629626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45941.791979629626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45941.791979629626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45941.791979629626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45941.791979629626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45941.791979629626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45941.791979629626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45941.791979629626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45941.791979629626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45941.791979629626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45941.791979629626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45941.791979629626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45941.791979629626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45941.791979629626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45941.791979629626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45941.791979629626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45941.791979629626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45941.791979629626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45941.791979629626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45941.791979629626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45941.791979629626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45941.791979629626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45941.791979861111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45941.791979861111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45941.791979861111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45941.791979861111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45941.791979861111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45941.791979861111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45941.791979861111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45941.791979861111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45941.791979861111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45941.791979861111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45941.791979861111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45941.791979861111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45941.791979861111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45941.791979861111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45941.791979861111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45941.791979861111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45941.791979861111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45941.791979861111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45941.791979861111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45941.791979861111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45941.791979861111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45941.791979861111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45941.791979861111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45941.791979861111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45941.791979861111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45941.791979861111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45941.791979861111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45941.791979861111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45941.791979861111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45941.791979861111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45941.791979861111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45941.791979861111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45941.791979861111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45941.791979861111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45941.791979861111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45941.791979861111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45941.791979861111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45941.791979861111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45941.791979861111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45941.791979861111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45941.791979861111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45941.791979861111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45941.791979861111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45941.791979861111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45941.791979861111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45941.791979861111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45941.791979861111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45941.791979861111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45941.791979861111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45941.791979861111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45941.791979861111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45941.791979861111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45941.791979861111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45941.791979861111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45941.791979861111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45941.791979861111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45941.791979861111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45941.791979861111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45941.791979861111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45941.791979861111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45941.791979861111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45941.791979861111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45941.791979861111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45941.791979861111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45941.791979861111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45941.791979861111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45941.791979861111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45941.791979861111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45941.791979861111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45941.791979861111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45941.791979861111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45941.791979861111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45941.791979861111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45941.791979861111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45941.791979861111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45941.791979861111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45941.791979861111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45941.791979861111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45941.791979861111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45941.791979861111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45941.791979861111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45941.791979861111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45941.791979861111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45941.791979861111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45941.791979861111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45941.791979861111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45941.791979861111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45941.791979861111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45941.791979861111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45941.791979861111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45941.791979861111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45941.791979861111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45941.791979861111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45941.791979861111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45941.791979861111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45941.791979861111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45941.791979861111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45941.791979861111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45941.791979861111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45941.791979861111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45941.791979861111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45941.791979861111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45941.791979861111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45941.791979861111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45941.791979861111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45941.791979861111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45941.791979861111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45941.791979861111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45941.791979861111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45941.791979861111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45941.791979861111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45941.791979861111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45941.791979861111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45941.791979861111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45941.791979861111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45941.791979861111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45941.791979861111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45941.791979861111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45941.791979861111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45941.791979861111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45941.791979861111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45941.791979861111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45941.791979861111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45941.791979861111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45941.791979861111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45941.791979861111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45941.791979861111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45941.791979861111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45941.791979861111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45941.791979861111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45941.791979861111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45941.791979861111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45941.791979861111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45941.791979861111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45941.791979861111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45941.791979861111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45941.791979861111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45941.791979861111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45941.791979861111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45941.791979861111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45941.791979861111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45941.791979861111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45941.791979861111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45941.791979861111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45941.791979861111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45941.791979861111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45941.791979861111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45941.791979861111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45941.791979861111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45941.791979861111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45941.791979861111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45941.791979861111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45941.791979861111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45941.791979861111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45941.791979861111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45941.791979861111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45941.791979861111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45941.791979861111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45941.791979861111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45941.791979861111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45941.791979861111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45941.791979861111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45941.791979861111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45941.791979861111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45941.791979861111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45941.791979861111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45941.791979861111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45941.791979861111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45941.791979861111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45941.791979861111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45941.791979861111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45941.791979861111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45941.791979861111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45941.791979861111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45941.791979861111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45941.791979861111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45941.791979861111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45941.791979861111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45941.791979861111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45941.791979861111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45941.791979861111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45941.791979861111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45941.791979861111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45941.791979861111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45941.791979861111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45941.791979861111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45941.791979861111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45941.791979861111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45941.791979861111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45941.791979861111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45941.791979861111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45941.791979861111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45941.791979861111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45941.791979861111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45941.791979861111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45941.791979861111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45941.791979861111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45941.791979861111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45941.791979861111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45941.791979861111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45941.791979861111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45941.791979861111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45941.791979861111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45941.791979861111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45941.791979861111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45941.791979861111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45941.791979861111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45941.791979861111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45941.791979861111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45941.791979861111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45941.791979861111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45941.791979861111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45941.791979861111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45941.791979861111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45941.791979861111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45941.791979861111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45941.791979861111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45941.791979861111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45941.791979861111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45941.791979861111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45941.791979861111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45941.791979861111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45941.791979861111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45941.791979861111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45941.791979861111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45941.791979861111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45941.791979861111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45941.791979861111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45941.791979861111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45941.791979861111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45941.791979861111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45941.791979861111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45941.791979861111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45941.791979861111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45941.791979861111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45941.791979861111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45941.791979861111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45941.791979861111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45941.791979861111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45941.791979861111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45941.791979861111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45941.791979861111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45941.791979861111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45941.791979861111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45941.791979861111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45941.791979861111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45941.791979861111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45941.791979861111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45941.791979861111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45941.791979861111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45941.791979861111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45941.791979861111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45941.791979861111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45941.791979861111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45941.791979861111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45941.791979861111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45941.791979861111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45941.791979861111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45941.791979861111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45941.791979861111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45941.791979861111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45941.791979861111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45941.791979861111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45941.791979861111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45941.791979861111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45941.791979861111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45941.791979861111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45941.791979861111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45941.791979861111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45941.791979861111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45941.791979861111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45941.791979861111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45941.791979861111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45941.791979861111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45941.791979861111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45941.791979861111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45941.791979861111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45941.791979861111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45941.791979861111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45941.791979861111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45941.791979861111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45941.791979861111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45941.791979861111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45941.791979861111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45941.791979861111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45941.791979861111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45941.791979861111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45941.791979861111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45941.791979861111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45941.791979861111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45941.791979861111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45941.791979861111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45941.791979861111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45941.791979861111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45941.791979861111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45941.791979861111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45941.791979861111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45941.791979861111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45941.791979861111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45941.791979861111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45941.791979861111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45941.791979861111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45941.791979861111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45941.791979861111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45941.791979861111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45941.791979861111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45941.791979861111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45941.791979861111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45941.791979861111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45941.791979861111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45941.791979861111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45941.791979861111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45941.791979861111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45941.791979861111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45941.791979861111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45941.791979861111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45941.791979861111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45941.791979861111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45941.791979861111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45941.791979861111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45941.791979861111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45941.791979861111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45941.791979861111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45941.791979861111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45941.791979861111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45941.791979861111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45941.791979861111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45941.791979861111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45941.791979861111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45941.791979861111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45941.791979861111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45941.791979861111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45941.791979861111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45941.791979861111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45941.791979861111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45941.791979861111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45941.791979861111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45941.791979861111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45941.791979861111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45941.791979861111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45941.791979861111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45941.791979861111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45941.791979861111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45941.791979861111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45941.791979861111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45941.791979861111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45941.791979861111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45941.791979861111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45941.791979861111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45941.791979861111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45941.791979861111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45941.791979861111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45941.791979861111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45941.791979861111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45941.791979861111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45941.791979861111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45941.791979861111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45941.791979861111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45941.791979861111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45941.791979861111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45941.791979861111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45941.791979861111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45941.791979861111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45941.791979861111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45941.791979861111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45941.791979861111</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238.31126203703025</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4.5961111107317265E-2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45941.791979629626</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45941.791979629626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45941.791979629626</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45941.791979629626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45941.791979629626</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45941.791979629626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45941.791979629626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9"/>
      <c r="E11" s="127"/>
      <c r="F11" s="128"/>
      <c r="G11" s="129">
        <f ca="1">IFERROR(NOW()-F11,"")</f>
        <v>45941.791979629626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45941.791979629626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45941.791979629626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45941.791979629626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45941.791979629626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45941.791979629626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45941.791979629626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45941.791979629626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45941.791979629626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45941.791979629626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45941.791979629626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45941.791979629626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45941.791979629626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45941.791979629626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45941.791979629626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45941.791979629626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45941.791979629626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45941.791979629626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45941.791979629626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45941.791979629626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45941.791979629626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45941.791979629626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45941.791979629626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45941.791979629626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45941.791979629626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45941.791979629626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45941.791979629626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45941.791979629626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45941.791979629626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45941.791979629626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45941.791979629626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45941.791979629626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45941.791979629626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45941.791979629626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45941.791979629626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45941.791979629626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45941.791979629626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45941.791979629626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45941.791979629626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45941.791979629626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45941.791979629626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45941.791979629626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45941.791979629626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45941.791979629626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45941.791979629626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45941.791979629626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45941.791979629626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45941.791979629626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45941.791979629626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45941.791979629626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45941.791979629626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45941.791979629626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45941.791979629626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45941.791979629626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45941.791979629626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45941.791979629626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45941.791979629626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45941.791979629626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45941.791979629626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45941.791979629626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45941.791979629626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45941.791979629626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45941.791979629626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45941.791979629626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45941.791979629626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45941.791979629626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45941.791979629626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45941.791979629626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45941.791979629626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45941.791979629626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45941.791979629626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45941.791979629626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45941.791979629626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45941.791979629626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45941.791979629626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45941.791979629626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45941.791979629626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45941.791979629626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45941.791979629626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45941.791979629626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45941.791979629626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45941.791979629626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45941.791979629626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45941.791979629626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45941.791979629626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45941.791979629626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45941.791979629626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45941.791979629626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45941.791979629626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45941.791979629626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45941.791979629626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45941.791979629626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45941.791979629626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45941.791979629626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45941.791979629626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45941.791979629626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45941.791979629626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45941.791979629626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45941.791979629626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45941.791979629626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45941.791979629626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45941.791979629626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45941.791979629626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45941.791979629626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45941.791979629626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45941.791979629626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45941.791979629626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45941.791979629626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45941.791979629626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45941.791979629626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45941.791979629626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45941.791979629626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45941.791979629626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45941.791979629626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45941.791979629626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45941.791979629626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45941.791979629626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45941.791979629626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45941.791979629626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45941.791979629626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45941.791979629626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45941.791979629626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45941.791979629626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45941.791979629626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45941.791979629626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45941.791979629626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45941.791979629626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45941.791979629626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45941.791979629626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45941.791979629626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45941.791979629626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45941.791979629626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45941.791979629626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45941.791979629626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45941.791979629626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45941.791979629626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45941.791979629626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45941.791979629626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45941.791979629626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45941.791979629626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45941.791979629626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45941.791979629626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45941.791979629626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45941.791979629626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45941.791979629626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45941.791979629626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45941.791979629626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45941.791979629626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45941.791979629626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45941.791979629626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45941.791979629626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45941.791979629626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45941.791979629626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45941.791979629626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45941.791979629626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45941.791979629626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45941.791979629626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45941.791979629626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45941.791979629626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45941.791979629626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45941.791979629626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45941.791979629626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45941.791979629626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45941.791979629626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45941.791979629626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45941.791979629626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45941.791979629626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45941.791979629626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45941.791979629626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45941.791979629626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45941.791979629626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45941.791979629626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45941.791979629626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45941.791979629626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45941.791979629626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45941.791979629626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45941.791979629626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45941.791979629626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45941.791979629626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45941.791979629626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45941.791979629626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45941.791979629626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45941.791979629626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45941.791979629626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45941.791979629626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45941.791979629626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45941.791979629626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45941.791979629626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45941.791979629626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45941.791979629626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45941.791979629626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45941.791979629626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45941.791979629626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45941.791979629626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45941.791979629626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45941.791979629626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45941.791979629626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45941.791979629626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45941.791979629626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45941.791979629626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45941.791979629626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45941.791979629626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45941.791979629626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45941.791979629626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45941.791979629626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45941.791979629626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45941.791979629626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45941.791979629626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45941.791979629626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45941.791979629626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45941.791979629626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45941.791979629626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45941.791979629626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45941.791979629626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45941.791979629626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45941.791979629626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45941.791979629626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45941.791979629626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45941.791979629626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45941.791979629626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45941.791979629626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45941.791979629626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45941.791979629626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45941.791979629626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45941.791979629626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45941.791979629626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45941.791979629626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45941.791979629626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45941.791979629626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45941.791979629626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45941.791979629626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45941.791979629626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45941.791979629626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45941.791979629626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45941.791979629626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45941.791979629626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45941.791979629626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45941.791979629626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45941.791979629626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45941.791979629626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45941.791979629626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45941.791979629626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45941.791979629626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45941.791979629626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45941.791979629626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45941.791979629626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45941.791979629626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45941.791979629626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45941.791979629626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45941.791979629626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45941.791979629626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45941.791979629626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45941.791979629626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45941.791979629626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45941.791979629626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45941.791979629626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45941.791979629626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45941.791979629626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45941.791979629626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45941.791979629626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45941.791979629626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45941.791979629626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45941.791979629626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45941.791979629626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45941.791979629626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45941.791979629626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45941.791979629626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45941.791979629626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45941.791979629626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45941.791979629626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45941.791979629626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45941.791979629626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45941.791979629626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45941.791979629626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45941.791979629626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45941.791979629626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45941.791979629626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45941.791979629626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45941.791979629626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45941.791979629626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45941.791979629626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45941.791979629626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45941.791979629626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45941.791979629626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45941.791979629626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45941.791979629626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45941.791979629626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45941.791979629626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45941.791979629626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45941.791979629626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45941.791979629626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45941.791979629626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45941.791979629626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45941.791979629626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45941.791979629626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45941.791979629626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45941.791979629626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45941.791979629626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45941.791979629626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45941.791979629626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45941.791979629626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45941.791979629626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45941.791979629626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45941.791979629626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45941.791979629626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45941.791979629626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45941.791979629626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45941.791979629626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45941.791979629626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45941.791979629626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45941.791979629626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45941.791979629626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45941.791979629626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45941.791979629626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45941.791979629626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45941.791979629626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45941.791979629626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45941.791979629626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45941.791979629626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45941.791979629626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45941.791979629626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45941.791979629626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45941.791979629626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45941.791979629626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45941.791979629626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45941.791979629626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45941.791979629626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45941.791979629626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45941.791979629626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45941.791979629626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45941.791979629626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45941.791979629626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45941.791979629626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45941.791979629626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45941.791979629626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45941.791979629626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45941.791979629626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45941.791979629626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45941.791979629626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45941.791979629626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45941.791979629626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45941.791979629626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45941.791979629626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45941.791979629626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45941.791979629626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45941.791979629626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45941.791979629626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45941.791979629626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45941.791979629626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45941.791979629626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45941.791979629626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45941.791979629626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45941.791979629626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45941.791979629626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45941.791979629626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45941.791979629626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45941.791979629626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45941.791979629626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45941.791979629626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45941.791979629626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45941.791979629626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45941.791979629626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45941.791979629626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45941.791979629626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45941.791979629626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45941.791979629626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45941.791979629626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45941.791979629626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45941.791979629626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45941.791979629626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45941.791979629626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45941.791979629626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45941.791979629626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45941.791979629626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45941.791979629626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45941.791979629626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45941.791979629626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45941.791979629626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45941.791979629626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45941.791979629626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45941.791979629626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45941.791979629626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45941.791979629626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45941.791979629626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45941.791979629626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45941.791979629626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45941.791979629626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45941.791979629626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45941.791979629626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45941.791979629626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45941.791979629626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45941.791979629626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45941.791979629626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45941.791979629626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45941.791979629626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45941.791979629626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45941.791979629626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45941.791979629626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45941.791979629626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45941.791979629626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45941.791979629626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45941.791979629626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45941.791979629626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45941.791979629626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45941.791979629626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45941.791979629626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45941.791979629626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45941.791979629626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45941.791979629626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45941.791979629626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45941.791979629626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45941.791979629626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45941.791979629626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45941.791979629626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45941.791979629626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45941.791979629626</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45941.791979629626</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39068</v>
      </c>
      <c r="B2" s="37" t="str">
        <f>IFERROR(VLOOKUP(D2,DB!A:K,11,0),"")</f>
        <v>R5</v>
      </c>
      <c r="C2" s="37">
        <v>3</v>
      </c>
      <c r="D2" s="123" t="s">
        <v>36000</v>
      </c>
      <c r="E2" s="37" t="s">
        <v>38964</v>
      </c>
      <c r="F2" s="38">
        <v>45891.832060185188</v>
      </c>
      <c r="G2" s="154">
        <f ca="1">IFERROR(NOW()-F2,"")</f>
        <v>49.959919444438128</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15.603102314809803</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123"/>
      <c r="E4" s="37"/>
      <c r="F4" s="38"/>
      <c r="G4" s="39">
        <f t="shared" ref="G4:G29" ca="1" si="1">IFERROR(NOW()-F4,"")</f>
        <v>45941.791979629626</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45941.791979629626</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45941.791979629626</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45941.791979629626</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45941.791979629626</v>
      </c>
      <c r="H8" s="38"/>
      <c r="I8" s="37" t="str">
        <f>IFERROR(VLOOKUP(D8,DB!A:F,6,0),"")</f>
        <v/>
      </c>
      <c r="J8" s="37" t="str">
        <f>IFERROR(VLOOKUP(D8,DB!A:G,7,0),"")</f>
        <v/>
      </c>
      <c r="K8" s="37"/>
      <c r="L8" s="37" t="str">
        <f>IFERROR(VLOOKUP(D8,DB!A:I,9,0),"")</f>
        <v/>
      </c>
    </row>
    <row r="9" spans="1:13" ht="15">
      <c r="A9" s="81"/>
      <c r="B9" s="81" t="str">
        <f>IFERROR(VLOOKUP(D9,DB!A:K,11,0),"")</f>
        <v/>
      </c>
      <c r="C9" s="81"/>
      <c r="D9" s="158"/>
      <c r="E9" s="81"/>
      <c r="F9" s="120"/>
      <c r="G9" s="121">
        <f t="shared" ca="1" si="1"/>
        <v>45941.791979629626</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45941.791979629626</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45941.791979629626</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45941.791979629626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45941.791979629626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45941.791979629626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45941.791979629626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45941.791979629626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45941.791979629626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45941.791979629626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45941.791979629626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45941.791979629626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45941.791979629626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45941.791979629626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45941.791979629626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45941.791979629626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45941.791979629626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45941.791979629626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45941.791979629626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45941.791979629626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45941.791979629626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45941.791979629626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45941.791979629626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45941.791979629626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45941.791979629626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45941.791979629626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45941.791979629626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45941.791979629626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45941.791979629626</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45941.791979629626</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45941.791979629626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45941.791979629626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45941.791979629626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45941.791979629626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45941.791979629626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45941.791979629626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45941.791979629626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45941.791979629626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45941.791979629626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45941.791979629626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45941.791979629626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45941.791979629626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45941.791979629626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45941.791979629626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45941.791979629626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45941.791979629626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45941.791979629626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45941.791979629626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45941.791979629626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45941.791979629626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45941.791979629626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45941.791979629626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45941.791979629626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45941.791979629626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45941.791979629626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45941.791979629626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45941.791979629626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45941.791979629626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45941.791979629626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45941.791979629626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45941.791979629626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45941.791979629626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45941.791979629626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45941.791979629626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45941.791979629626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45941.791979629626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45941.791979629626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45941.791979629626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45941.791979629626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45941.791979629626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45941.791979629626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45941.791979629626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45941.791979629626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45941.791979629626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45941.791979629626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45941.791979629626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45941.791979629626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45941.791979629626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45941.791979629626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45941.791979629626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45941.791979629626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45941.791979629626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45941.791979629626</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45941.791979629626</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15.019132407403958</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2.2629171296284767</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7.9110074074051226</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0.76802129629504634</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9.2153240737388842E-2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6.6794444443075918E-2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45941.791979629626</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7.2986574072274379E-2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4.7303703700890765E-2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t="s">
        <v>39090</v>
      </c>
      <c r="B11" s="106" t="str">
        <f>IFERROR(VLOOKUP(D11,DB!A:K,11,0),"")</f>
        <v>R6</v>
      </c>
      <c r="C11" s="108">
        <v>2</v>
      </c>
      <c r="D11" s="106" t="s">
        <v>32556</v>
      </c>
      <c r="E11" s="109" t="s">
        <v>38969</v>
      </c>
      <c r="F11" s="110">
        <v>45941.757638888892</v>
      </c>
      <c r="G11" s="78">
        <f ca="1">IFERROR(NOW()-F11,"-")</f>
        <v>3.4340740734478459E-2</v>
      </c>
      <c r="H11" s="110">
        <v>45941.750914351855</v>
      </c>
      <c r="I11" s="106" t="str">
        <f>IFERROR(VLOOKUP(D11,DB!A:F,6,0),"")</f>
        <v>SCECO</v>
      </c>
      <c r="J11" s="105" t="str">
        <f>IFERROR(VLOOKUP(D11,DB!A:G,7,0),"")</f>
        <v>Vandalized</v>
      </c>
      <c r="K11" s="111" t="s">
        <v>39089</v>
      </c>
      <c r="L11" s="112" t="str">
        <f>IFERROR(VLOOKUP(D11,DB!A:I,9,0),"")</f>
        <v>Latis</v>
      </c>
    </row>
    <row r="12" spans="1:16383" ht="31.5" customHeight="1">
      <c r="A12" s="107" t="s">
        <v>39091</v>
      </c>
      <c r="B12" s="106" t="str">
        <f>IFERROR(VLOOKUP(D12,DB!A:K,11,0),"")</f>
        <v>R6</v>
      </c>
      <c r="C12" s="108">
        <v>2</v>
      </c>
      <c r="D12" s="106" t="s">
        <v>34315</v>
      </c>
      <c r="E12" s="109" t="s">
        <v>38964</v>
      </c>
      <c r="F12" s="110">
        <v>45941.764293981483</v>
      </c>
      <c r="G12" s="78">
        <f ca="1">IFERROR(NOW()-F12,"-")</f>
        <v>2.7685648143233266E-2</v>
      </c>
      <c r="H12" s="110">
        <v>45941.75440972222</v>
      </c>
      <c r="I12" s="106" t="str">
        <f>IFERROR(VLOOKUP(D12,DB!A:F,6,0),"")</f>
        <v>SCECO</v>
      </c>
      <c r="J12" s="105" t="str">
        <f>IFERROR(VLOOKUP(D12,DB!A:G,7,0),"")</f>
        <v>Dead</v>
      </c>
      <c r="K12" s="111" t="s">
        <v>39092</v>
      </c>
      <c r="L12" s="112" t="str">
        <f>IFERROR(VLOOKUP(D12,DB!A:I,9,0),"")</f>
        <v>Latis</v>
      </c>
    </row>
    <row r="13" spans="1:16383" ht="31.5" customHeight="1">
      <c r="A13" s="107" t="s">
        <v>39093</v>
      </c>
      <c r="B13" s="106" t="str">
        <f>IFERROR(VLOOKUP(D13,DB!A:K,11,0),"")</f>
        <v>R6</v>
      </c>
      <c r="C13" s="108">
        <v>1</v>
      </c>
      <c r="D13" s="106" t="s">
        <v>33216</v>
      </c>
      <c r="E13" s="109" t="s">
        <v>38964</v>
      </c>
      <c r="F13" s="166">
        <v>45941.763437499998</v>
      </c>
      <c r="G13" s="78">
        <f ca="1">IFERROR(NOW()-F13,"-")</f>
        <v>2.8542129628476687E-2</v>
      </c>
      <c r="H13" s="110">
        <v>45941.7577662037</v>
      </c>
      <c r="I13" s="106" t="str">
        <f>IFERROR(VLOOKUP(D13,DB!A:F,6,0),"")</f>
        <v>SCECO</v>
      </c>
      <c r="J13" s="105" t="str">
        <f>IFERROR(VLOOKUP(D13,DB!A:G,7,0),"")</f>
        <v>Dead</v>
      </c>
      <c r="K13" s="111" t="s">
        <v>39089</v>
      </c>
      <c r="L13" s="112" t="str">
        <f>IFERROR(VLOOKUP(D13,DB!A:I,9,0),"")</f>
        <v>Latis</v>
      </c>
    </row>
    <row r="14" spans="1:16383" ht="31.5" customHeight="1">
      <c r="A14" s="107"/>
      <c r="B14" s="106" t="str">
        <f>IFERROR(VLOOKUP(D14,DB!A:K,11,0),"")</f>
        <v/>
      </c>
      <c r="C14" s="108"/>
      <c r="D14" s="165"/>
      <c r="E14" s="109"/>
      <c r="F14" s="110"/>
      <c r="G14" s="78">
        <f ca="1">IFERROR(NOW()-F14,"-")</f>
        <v>45941.791979629626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65"/>
      <c r="E15" s="109"/>
      <c r="F15" s="110"/>
      <c r="G15" s="78">
        <f ca="1">IFERROR(NOW()-F15,"-")</f>
        <v>45941.791979629626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65"/>
      <c r="E16" s="109"/>
      <c r="F16" s="110"/>
      <c r="G16" s="78">
        <f ca="1">IFERROR(NOW()-F16,"-")</f>
        <v>45941.791979629626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45941.791979629626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45941.791979629626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45941.791979629626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45941.791979629626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45941.791979629626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45941.791979629626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45941.791979629626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45941.791979629626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45941.791979629626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45941.791979629626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45941.791979629626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45941.791979629626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45941.791979629626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45941.791979629626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45941.791979629626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45941.791979629626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45941.791979629626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45941.791979629626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45941.791979629626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45941.791979629626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45941.791979629626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45941.791979629626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45941.791979629626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45941.791979629626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45941.791979629626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45941.791979629626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45941.791979629626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45941.791979629626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45941.791979629626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45941.791979629626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45941.791979629626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45941.791979629626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45941.791979629626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45941.791979629626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45941.791979629626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45941.791979629626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45941.791979629626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45941.791979629626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45941.791979629626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45941.791979629626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45941.791979629626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45941.791979629626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45941.791979629626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45941.791979629626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45941.791979629626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45941.791979629626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45941.791979629626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45941.791979629626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45941.791979629626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45941.791979629626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45941.791979629626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45941.791979629626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45941.791979629626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45941.791979629626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45941.791979629626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45941.791979629626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45941.791979629626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45941.791979629626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45941.791979629626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45941.791979629626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45941.791979629626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45941.791979629626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45941.791979629626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45941.791979629626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45941.791979629626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45941.791979629626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45941.791979629626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45941.791979629626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45941.791979629626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45941.791979629626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45941.791979629626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45941.791979629626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45941.791979629626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45941.791979629626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45941.791979629626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45941.791979629626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45941.791979629626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45941.791979629626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45941.791979629626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45941.791979629626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45941.791979629626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45941.791979629626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45941.791979629626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45941.791979629626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45941.791979629626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45941.791979629626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45941.791979629626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45941.791979629626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45941.791979629626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45941.791979629626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45941.791979629626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45941.791979629626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45941.791979629626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45941.791979629626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45941.791979629626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45941.791979629626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45941.791979629626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45941.791979629626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45941.791979629626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45941.791979629626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45941.791979629626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45941.791979629626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45941.791979629626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45941.791979629626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45941.791979629626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45941.791979629626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45941.791979629626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45941.791979629626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45941.791979629626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45941.791979629626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45941.791979629626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45941.791979629626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45941.791979629626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45941.791979629626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45941.791979629626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45941.791979629626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45941.791979629626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45941.791979629626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45941.791979629626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45941.791979629626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45941.791979629626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45941.791979629626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45941.791979629626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45941.791979629626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45941.791979629626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45941.791979629626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45941.791979629626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45941.791979629626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45941.791979629626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45941.791979629626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45941.791979629626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45941.791979629626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45941.791979629626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45941.791979629626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45941.791979629626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45941.791979629626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45941.791979629626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45941.791979629626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45941.791979629626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45941.791979629626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45941.791979629626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45941.791979629626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45941.791979629626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45941.791979629626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45941.791979629626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45941.791979629626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45941.791979629626</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45941.791979629626</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45941.791979629626</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2025-10-11T16:02:28Z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