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29" documentId="13_ncr:1_{F6CB121F-512D-4AA6-A0C1-0FB36C537598}" xr6:coauthVersionLast="47" xr6:coauthVersionMax="47" xr10:uidLastSave="{20B00CB2-C59B-476D-B7B4-AF579E9D9FA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7" i="5"/>
  <c r="G7" i="5"/>
  <c r="I7" i="5"/>
  <c r="J7" i="5"/>
  <c r="L7" i="5"/>
  <c r="B2" i="6"/>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<sst xmlns="http://schemas.openxmlformats.org/spreadsheetml/2006/main" count="178589" uniqueCount="39079">
  <si>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</si>
  <si>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</si>
  <si>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</si>
  <si>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</si>
  <si>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</si>
  <si>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</si>
  <si>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</si>
  <si>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</si>
  <si>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</si>
  <si>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</si>
  <si>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</si>
  <si>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</si>
  <si>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</si>
  <si>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</si>
  <si>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</si>
  <si>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</si>
  <si>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</si>
  <si>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</si>
  <si>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</si>
  <si>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</si>
  <si>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</si>
  <si>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</si>
  <si>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</si>
  <si>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</si>
  <si>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</si>
  <si>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</si>
  <si>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</si>
  <si>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</si>
  <si>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</si>
  <si>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</si>
  <si>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</si>
  <si>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</si>
  <si>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</si>
  <si>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</si>
  <si>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</si>
  <si>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</si>
  <si>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</si>
  <si>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</si>
  <si>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</si>
  <si>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</si>
  <si>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</si>
  <si>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</si>
  <si>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</si>
  <si>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</si>
  <si>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</si>
  <si>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</si>
  <si>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</si>
  <si>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</si>
  <si>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</si>
  <si>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</si>
  <si>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</si>
  <si>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</si>
  <si>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</si>
  <si>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</si>
  <si>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</si>
  <si>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</si>
  <si>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</si>
  <si>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</si>
  <si>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</si>
  <si>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</si>
  <si>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</si>
  <si>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</si>
  <si>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</si>
  <si>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</si>
  <si>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</si>
  <si>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</si>
  <si>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</si>
  <si>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</si>
  <si>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</si>
  <si>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</si>
  <si>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</si>
  <si>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</si>
  <si>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</si>
  <si>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</si>
  <si>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</si>
  <si>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</si>
  <si>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</si>
  <si>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</si>
  <si>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</si>
  <si>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</si>
  <si>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</si>
  <si>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</si>
  <si>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</si>
  <si>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</si>
  <si>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</si>
  <si>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</si>
  <si>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</si>
  <si>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</si>
  <si>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</si>
  <si>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</si>
  <si>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</si>
  <si>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</si>
  <si>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</si>
  <si>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</si>
  <si>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</si>
  <si>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</si>
  <si>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</si>
  <si>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</si>
  <si>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</si>
  <si>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</si>
  <si>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</si>
  <si>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</si>
  <si>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</si>
  <si>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</si>
  <si>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</si>
  <si>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</si>
  <si>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</si>
  <si>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</si>
  <si>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</si>
  <si>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</si>
  <si>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</si>
  <si>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</si>
  <si>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</si>
  <si>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</si>
  <si>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</si>
  <si>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</si>
  <si>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</si>
  <si>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</si>
  <si>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</si>
  <si>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</si>
  <si>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</si>
  <si>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</si>
  <si>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</si>
  <si>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</si>
  <si>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</si>
  <si>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</si>
  <si>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</si>
  <si>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</si>
  <si>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</si>
  <si>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</si>
  <si>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</si>
  <si>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</si>
  <si>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</si>
  <si>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</si>
  <si>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</si>
  <si>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</si>
  <si>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</si>
  <si>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</si>
  <si>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</si>
  <si>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</si>
  <si>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</si>
  <si>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</si>
  <si>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</si>
  <si>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</si>
  <si>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</si>
  <si>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</si>
  <si>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</si>
  <si>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</si>
  <si>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</si>
  <si>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</si>
  <si>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</si>
  <si>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</si>
  <si>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</si>
  <si>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</si>
  <si>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</si>
  <si>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</si>
  <si>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</si>
  <si>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</si>
  <si>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</si>
  <si>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</si>
  <si>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</si>
  <si>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</si>
  <si>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</si>
  <si>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</si>
  <si>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</si>
  <si>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</si>
  <si>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</si>
  <si>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</si>
  <si>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</si>
  <si>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</si>
  <si>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</si>
  <si>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</si>
  <si>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</si>
  <si>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</si>
  <si>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</si>
  <si>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</si>
  <si>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</si>
  <si>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</si>
  <si>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</si>
  <si>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</si>
  <si>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</si>
  <si>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</si>
  <si>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</si>
  <si>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</si>
  <si>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</si>
  <si>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</si>
  <si>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</si>
  <si>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</si>
  <si>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</si>
  <si>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</si>
  <si>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</si>
  <si>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</si>
  <si>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</si>
  <si>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</si>
  <si>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</si>
  <si>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</si>
  <si>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</si>
  <si>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</si>
  <si>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</si>
  <si>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</si>
  <si>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</si>
  <si>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</si>
  <si>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</si>
  <si>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</si>
  <si>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</si>
  <si>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</si>
  <si>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</si>
  <si>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</si>
  <si>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</si>
  <si>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</si>
  <si>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</si>
  <si>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</si>
  <si>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</si>
  <si>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</si>
  <si>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</si>
  <si>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</si>
  <si>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</si>
  <si>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</si>
  <si>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</si>
  <si>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</si>
  <si>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</si>
  <si>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</si>
  <si>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</si>
  <si>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</si>
  <si>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</si>
  <si>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</si>
  <si>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</si>
  <si>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</si>
  <si>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</si>
  <si>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</si>
  <si>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</si>
  <si>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</si>
  <si>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</si>
  <si>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</si>
  <si>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</si>
  <si>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</si>
  <si>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</si>
  <si>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</si>
  <si>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</si>
  <si>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</si>
  <si>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</si>
  <si>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</si>
  <si>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</si>
  <si>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</si>
  <si>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</si>
  <si>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</si>
  <si>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</si>
  <si>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</si>
  <si>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</si>
  <si>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</si>
  <si>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</si>
  <si>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</si>
  <si>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</si>
  <si>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</si>
  <si>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</si>
  <si>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</si>
  <si>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</si>
  <si>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</si>
  <si>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</si>
  <si>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</si>
  <si>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</si>
  <si>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</si>
  <si>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</si>
  <si>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</si>
  <si>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</si>
  <si>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</si>
  <si>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</si>
  <si>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</si>
  <si>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</si>
  <si>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</si>
  <si>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</si>
  <si>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</si>
  <si>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</si>
  <si>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</si>
  <si>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</si>
  <si>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</si>
  <si>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</si>
  <si>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</si>
  <si>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</si>
  <si>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</si>
  <si>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</si>
  <si>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</si>
  <si>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</si>
  <si>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</si>
  <si>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</si>
  <si>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</si>
  <si>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</si>
  <si>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</si>
  <si>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</si>
  <si>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</si>
  <si>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</si>
  <si>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</si>
  <si>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</si>
  <si>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</si>
  <si>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</si>
  <si>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</si>
  <si>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</si>
  <si>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</si>
  <si>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</si>
  <si>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</si>
  <si>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</si>
  <si>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</si>
  <si>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</si>
  <si>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</si>
  <si>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</si>
  <si>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</si>
  <si>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</si>
  <si>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</si>
  <si>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</si>
  <si>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</si>
  <si>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</si>
  <si>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</si>
  <si>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</si>
  <si>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</si>
  <si>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</si>
  <si>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</si>
  <si>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</si>
  <si>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</si>
  <si>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</si>
  <si>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</si>
  <si>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</si>
  <si>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</si>
  <si>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</si>
  <si>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</si>
  <si>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</si>
  <si>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</si>
  <si>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</si>
  <si>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</si>
  <si>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</si>
  <si>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</si>
  <si>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</si>
  <si>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</si>
  <si>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</si>
  <si>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</si>
  <si>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</si>
  <si>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</si>
  <si>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</si>
  <si>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</si>
  <si>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</si>
  <si>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</si>
  <si>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</si>
  <si>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</si>
  <si>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</si>
  <si>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</si>
  <si>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</si>
  <si>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</si>
  <si>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</si>
  <si>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</si>
  <si>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</si>
  <si>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</si>
  <si>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</si>
  <si>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</si>
  <si>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</si>
  <si>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</si>
  <si>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</si>
  <si>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</si>
  <si>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</si>
  <si>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</si>
  <si>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</si>
  <si>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</si>
  <si>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</si>
  <si>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</si>
  <si>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</si>
  <si>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</si>
  <si>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</si>
  <si>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</si>
  <si>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</si>
  <si>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</si>
  <si>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</si>
  <si>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</si>
  <si>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</si>
  <si>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</si>
  <si>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</si>
  <si>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</si>
  <si>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</si>
  <si>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</si>
  <si>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</si>
  <si>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</si>
  <si>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</si>
  <si>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</si>
  <si>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</si>
  <si>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</si>
  <si>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</si>
  <si>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</si>
  <si>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</si>
  <si>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</si>
  <si>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</si>
  <si>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</si>
  <si>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</si>
  <si>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</si>
  <si>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</si>
  <si>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</si>
  <si>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</si>
  <si>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</si>
  <si>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</si>
  <si>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</si>
  <si>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</si>
  <si>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</si>
  <si>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</si>
  <si>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</si>
  <si>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</si>
  <si>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</si>
  <si>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</si>
  <si>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</si>
  <si>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</si>
  <si>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</si>
  <si>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</si>
  <si>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</si>
  <si>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</si>
  <si>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</si>
  <si>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</si>
  <si>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</si>
  <si>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</si>
  <si>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</si>
  <si>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</si>
  <si>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</si>
  <si>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</si>
  <si>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</si>
  <si>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</si>
  <si>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</si>
  <si>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</si>
  <si>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</si>
  <si>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</si>
  <si>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</si>
  <si>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</si>
  <si>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</si>
  <si>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</si>
  <si>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</si>
  <si>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</si>
  <si>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</si>
  <si>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</si>
  <si>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</si>
  <si>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</si>
  <si>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</si>
  <si>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</si>
  <si>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</si>
  <si>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</si>
  <si>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</si>
  <si>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</si>
  <si>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</si>
  <si>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</si>
  <si>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</si>
  <si>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</si>
  <si>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</si>
  <si>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</si>
  <si>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</si>
  <si>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</si>
  <si>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</si>
  <si>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</si>
  <si>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</si>
  <si>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</si>
  <si>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</si>
  <si>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</si>
  <si>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</si>
  <si>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</si>
  <si>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</si>
  <si>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</si>
  <si>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</si>
  <si>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</si>
  <si>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</si>
  <si>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</si>
  <si>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</si>
  <si>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</si>
  <si>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</si>
  <si>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</si>
  <si>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</si>
  <si>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</si>
  <si>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</si>
  <si>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</si>
  <si>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</si>
  <si>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</si>
  <si>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</si>
  <si>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</si>
  <si>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</si>
  <si>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</si>
  <si>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</si>
  <si>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</si>
  <si>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</si>
  <si>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</si>
  <si>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</si>
  <si>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</si>
  <si>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</si>
  <si>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</si>
  <si>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</si>
  <si>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</si>
  <si>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</si>
  <si>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</si>
  <si>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</si>
  <si>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</si>
  <si>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</si>
  <si>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</si>
  <si>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</si>
  <si>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</si>
  <si>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</si>
  <si>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</si>
  <si>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</si>
  <si>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</si>
  <si>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</si>
  <si>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</si>
  <si>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</si>
  <si>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</si>
  <si>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</si>
  <si>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</si>
  <si>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</si>
  <si>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</si>
  <si>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</si>
  <si>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</si>
  <si>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</si>
  <si>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</si>
  <si>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</si>
  <si>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</si>
  <si>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</si>
  <si>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</si>
  <si>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</si>
  <si>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</si>
  <si>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</si>
  <si>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</si>
  <si>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</si>
  <si>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</si>
  <si>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</si>
  <si>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</si>
  <si>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</si>
  <si>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</si>
  <si>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</si>
  <si>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</si>
  <si>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</si>
  <si>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</si>
  <si>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</si>
  <si>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</si>
  <si>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</si>
  <si>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</si>
  <si>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</si>
  <si>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</si>
  <si>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</si>
  <si>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</si>
  <si>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</si>
  <si>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</si>
  <si>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</si>
  <si>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</si>
  <si>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</si>
  <si>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</si>
  <si>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</si>
  <si>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</si>
  <si>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</si>
  <si>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</si>
  <si>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</si>
  <si>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</si>
  <si>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</si>
  <si>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</si>
  <si>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</si>
  <si>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</si>
  <si>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</si>
  <si>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</si>
  <si>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</si>
  <si>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</si>
  <si>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</si>
  <si>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</si>
  <si>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</si>
  <si>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</si>
  <si>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</si>
  <si>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</si>
  <si>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</si>
  <si>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</si>
  <si>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</si>
  <si>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</si>
  <si>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</si>
  <si>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</si>
  <si>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</si>
  <si>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</si>
  <si>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</si>
  <si>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</si>
  <si>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</si>
  <si>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</si>
  <si>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</si>
  <si>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</si>
  <si>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</si>
  <si>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</si>
  <si>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</si>
  <si>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</si>
  <si>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</si>
  <si>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</si>
  <si>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</si>
  <si>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</si>
  <si>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</si>
  <si>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</si>
  <si>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</si>
  <si>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</si>
  <si>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</si>
  <si>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</si>
  <si>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</si>
  <si>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</si>
  <si>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</si>
  <si>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</si>
  <si>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</si>
  <si>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</si>
  <si>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</si>
  <si>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</si>
  <si>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</si>
  <si>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</si>
  <si>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</si>
  <si>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</si>
  <si>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</si>
  <si>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</si>
  <si>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</si>
  <si>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</si>
  <si>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</si>
  <si>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</si>
  <si>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</si>
  <si>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</si>
  <si>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</si>
  <si>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</si>
  <si>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</si>
  <si>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</si>
  <si>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</si>
  <si>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</si>
  <si>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</si>
  <si>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</si>
  <si>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</si>
  <si>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</si>
  <si>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</si>
  <si>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</si>
  <si>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</si>
  <si>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</si>
  <si>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</si>
  <si>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</si>
  <si>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</si>
  <si>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</si>
  <si>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</si>
  <si>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</si>
  <si>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</si>
  <si>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</si>
  <si>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</si>
  <si>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</si>
  <si>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</si>
  <si>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</si>
  <si>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</si>
  <si>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</si>
  <si>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</si>
  <si>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</si>
  <si>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</si>
  <si>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</si>
  <si>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</si>
  <si>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</si>
  <si>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</si>
  <si>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</si>
  <si>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</si>
  <si>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</si>
  <si>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</si>
  <si>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</si>
  <si>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</si>
  <si>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</si>
  <si>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</si>
  <si>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</si>
  <si>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</si>
  <si>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</si>
  <si>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</si>
  <si>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</si>
  <si>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</si>
  <si>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</si>
  <si>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</si>
  <si>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</si>
  <si>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</si>
  <si>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</si>
  <si>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</si>
  <si>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</si>
  <si>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</si>
  <si>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</si>
  <si>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</si>
  <si>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</si>
  <si>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</si>
  <si>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</si>
  <si>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</si>
  <si>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</si>
  <si>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</si>
  <si>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</si>
  <si>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</si>
  <si>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</si>
  <si>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</si>
  <si>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</si>
  <si>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</si>
  <si>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</si>
  <si>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</si>
  <si>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</si>
  <si>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</si>
  <si>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</si>
  <si>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</si>
  <si>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</si>
  <si>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</si>
  <si>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</si>
  <si>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</si>
  <si>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</si>
  <si>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</si>
  <si>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</si>
  <si>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</si>
  <si>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</si>
  <si>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</si>
  <si>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</si>
  <si>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</si>
  <si>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</si>
  <si>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</si>
  <si>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</si>
  <si>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</si>
  <si>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</si>
  <si>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</si>
  <si>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</si>
  <si>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</si>
  <si>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</si>
  <si>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</si>
  <si>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</si>
  <si>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</si>
  <si>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</si>
  <si>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</si>
  <si>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</si>
  <si>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</si>
  <si>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</si>
  <si>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</si>
  <si>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</si>
  <si>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</si>
  <si>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</si>
  <si>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</si>
  <si>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</si>
  <si>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</si>
  <si>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</si>
  <si>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</si>
  <si>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</si>
  <si>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</si>
  <si>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</si>
  <si>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</si>
  <si>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</si>
  <si>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</si>
  <si>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</si>
  <si>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</si>
  <si>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</si>
  <si>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</si>
  <si>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</si>
  <si>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</si>
  <si>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</si>
  <si>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</si>
  <si>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</si>
  <si>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</si>
  <si>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</si>
  <si>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</si>
  <si>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</si>
  <si>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</si>
  <si>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</si>
  <si>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</si>
  <si>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</si>
  <si>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</si>
  <si>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</si>
  <si>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</si>
  <si>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</si>
  <si>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</si>
  <si>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</si>
  <si>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</si>
  <si>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</si>
  <si>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</si>
  <si>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</si>
  <si>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</si>
  <si>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</si>
  <si>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</si>
  <si>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</si>
  <si>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</si>
  <si>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</si>
  <si>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</si>
  <si>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</si>
  <si>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</si>
  <si>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</si>
  <si>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</si>
  <si>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</si>
  <si>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</si>
  <si>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</si>
  <si>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</si>
  <si>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</si>
  <si>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</si>
  <si>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</si>
  <si>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</si>
  <si>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</si>
  <si>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</si>
  <si>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</si>
  <si>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</si>
  <si>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</si>
  <si>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</si>
  <si>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</si>
  <si>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</si>
  <si>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</si>
  <si>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</si>
  <si>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</si>
  <si>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</si>
  <si>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</si>
  <si>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</si>
  <si>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</si>
  <si>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</si>
  <si>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</si>
  <si>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</si>
  <si>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</si>
  <si>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</si>
  <si>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</si>
  <si>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</si>
  <si>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</si>
  <si>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</si>
  <si>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</si>
  <si>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</si>
  <si>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</si>
  <si>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</si>
  <si>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</si>
  <si>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</si>
  <si>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</si>
  <si>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</si>
  <si>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</si>
  <si>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</si>
  <si>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</si>
  <si>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</si>
  <si>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</si>
  <si>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</si>
  <si>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</si>
  <si>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</si>
  <si>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</si>
  <si>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</si>
  <si>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</si>
  <si>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</si>
  <si>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</si>
  <si>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</si>
  <si>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</si>
  <si>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</si>
  <si>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</si>
  <si>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</si>
  <si>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</si>
  <si>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</si>
  <si>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</si>
  <si>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</si>
  <si>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</si>
  <si>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</si>
  <si>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</si>
  <si>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</si>
  <si>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</si>
  <si>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</si>
  <si>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</si>
  <si>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</si>
  <si>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</si>
  <si>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</si>
  <si>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</si>
  <si>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</si>
  <si>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</si>
  <si>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</si>
  <si>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</si>
  <si>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</si>
  <si>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</si>
  <si>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</si>
  <si>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</si>
  <si>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</si>
  <si>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</si>
  <si>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</si>
  <si>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</si>
  <si>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</si>
  <si>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</si>
  <si>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</si>
  <si>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</si>
  <si>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</si>
  <si>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</si>
  <si>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</si>
  <si>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</si>
  <si>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</si>
  <si>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</si>
  <si>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</si>
  <si>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</si>
  <si>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</si>
  <si>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</si>
  <si>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</si>
  <si>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</si>
  <si>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</si>
  <si>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</si>
  <si>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</si>
  <si>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</si>
  <si>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</si>
  <si>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</si>
  <si>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</si>
  <si>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</si>
  <si>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</si>
  <si>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</si>
  <si>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</si>
  <si>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</si>
  <si>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</si>
  <si>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</si>
  <si>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</si>
  <si>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</si>
  <si>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</si>
  <si>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</si>
  <si>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</si>
  <si>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</si>
  <si>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</si>
  <si>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</si>
  <si>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</si>
  <si>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</si>
  <si>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</si>
  <si>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</si>
  <si>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</si>
  <si>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</si>
  <si>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</si>
  <si>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</si>
  <si>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</si>
  <si>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</si>
  <si>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</si>
  <si>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</si>
  <si>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</si>
  <si>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</si>
  <si>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</si>
  <si>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</si>
  <si>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</si>
  <si>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</si>
  <si>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</si>
  <si>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</si>
  <si>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</si>
  <si>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</si>
  <si>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</si>
  <si>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</si>
  <si>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</si>
  <si>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</si>
  <si>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</si>
  <si>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</si>
  <si>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</si>
  <si>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</si>
  <si>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</si>
  <si>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</si>
  <si>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</si>
  <si>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</si>
  <si>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</si>
  <si>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</si>
  <si>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</si>
  <si>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</si>
  <si>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</si>
  <si>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</si>
  <si>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</si>
  <si>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</si>
  <si>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</si>
  <si>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</si>
  <si>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</si>
  <si>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</si>
  <si>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</si>
  <si>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</si>
  <si>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</si>
  <si>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</si>
  <si>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</si>
  <si>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</si>
  <si>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</si>
  <si>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</si>
  <si>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</si>
  <si>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</si>
  <si>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</si>
  <si>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</si>
  <si>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</si>
  <si>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</si>
  <si>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</si>
  <si>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</si>
  <si>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</si>
  <si>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</si>
  <si>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</si>
  <si>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</si>
  <si>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</si>
  <si>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</si>
  <si>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</si>
  <si>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</si>
  <si>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</si>
  <si>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</si>
  <si>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</si>
  <si>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</si>
  <si>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</si>
  <si>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</si>
  <si>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</si>
  <si>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</si>
  <si>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</si>
  <si>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</si>
  <si>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</si>
  <si>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</si>
  <si>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</si>
  <si>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</si>
  <si>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</si>
  <si>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</si>
  <si>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</si>
  <si>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</si>
  <si>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</si>
  <si>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</si>
  <si>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</si>
  <si>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</si>
  <si>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</si>
  <si>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</si>
  <si>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</si>
  <si>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</si>
  <si>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</si>
  <si>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</si>
  <si>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</si>
  <si>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</si>
  <si>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</si>
  <si>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</si>
  <si>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</si>
  <si>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</si>
  <si>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</si>
  <si>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</si>
  <si>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</si>
  <si>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</si>
  <si>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</si>
  <si>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</si>
  <si>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</si>
  <si>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</si>
  <si>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</si>
  <si>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</si>
  <si>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</si>
  <si>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</si>
  <si>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</si>
  <si>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</si>
  <si>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</si>
  <si>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</si>
  <si>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</si>
  <si>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</si>
  <si>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</si>
  <si>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</si>
  <si>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</si>
  <si>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</si>
  <si>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</si>
  <si>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</si>
  <si>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</si>
  <si>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</si>
  <si>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</si>
  <si>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</si>
  <si>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</si>
  <si>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</si>
  <si>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</si>
  <si>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</si>
  <si>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</si>
  <si>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</si>
  <si>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</si>
  <si>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</si>
  <si>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</si>
  <si>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</si>
  <si>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</si>
  <si>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</si>
  <si>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</si>
  <si>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</si>
  <si>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</si>
  <si>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</si>
  <si>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</si>
  <si>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</si>
  <si>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</si>
  <si>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</si>
  <si>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</si>
  <si>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</si>
  <si>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</si>
  <si>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</si>
  <si>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</si>
  <si>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</si>
  <si>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</si>
  <si>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</si>
  <si>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</si>
  <si>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</si>
  <si>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</si>
  <si>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</si>
  <si>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</si>
  <si>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</si>
  <si>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</si>
  <si>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</si>
  <si>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</si>
  <si>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</si>
  <si>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</si>
  <si>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</si>
  <si>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</si>
  <si>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</si>
  <si>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</si>
  <si>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</si>
  <si>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</si>
  <si>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</si>
  <si>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</si>
  <si>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</si>
  <si>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</si>
  <si>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</si>
  <si>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</si>
  <si>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</si>
  <si>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</si>
  <si>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</si>
  <si>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</si>
  <si>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</si>
  <si>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</si>
  <si>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</si>
  <si>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</si>
  <si>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</si>
  <si>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</si>
  <si>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</si>
  <si>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</si>
  <si>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</si>
  <si>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</si>
  <si>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</si>
  <si>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</si>
  <si>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</si>
  <si>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</si>
  <si>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</si>
  <si>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</si>
  <si>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</si>
  <si>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</si>
  <si>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</si>
  <si>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</si>
  <si>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</si>
  <si>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</si>
  <si>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</si>
  <si>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</si>
  <si>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</si>
  <si>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</si>
  <si>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</si>
  <si>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</si>
  <si>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</si>
  <si>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</si>
  <si>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</si>
  <si>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</si>
  <si>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</si>
  <si>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</si>
  <si>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</si>
  <si>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</si>
  <si>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</si>
  <si>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</si>
  <si>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</si>
  <si>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</si>
  <si>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</si>
  <si>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</si>
  <si>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</si>
  <si>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</si>
  <si>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</si>
  <si>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</si>
  <si>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</si>
  <si>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</si>
  <si>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</si>
  <si>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</si>
  <si>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</si>
  <si>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</si>
  <si>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</si>
  <si>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</si>
  <si>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</si>
  <si>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</si>
  <si>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</si>
  <si>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</si>
  <si>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</si>
  <si>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</si>
  <si>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</si>
  <si>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</si>
  <si>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</si>
  <si>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</si>
  <si>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</si>
  <si>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</si>
  <si>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</si>
  <si>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</si>
  <si>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</si>
  <si>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</si>
  <si>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</si>
  <si>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</si>
  <si>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</si>
  <si>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</si>
  <si>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</si>
  <si>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</si>
  <si>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</si>
  <si>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</si>
  <si>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</si>
  <si>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</si>
  <si>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</si>
  <si>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</si>
  <si>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</si>
  <si>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</si>
  <si>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</si>
  <si>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</si>
  <si>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</si>
  <si>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</si>
  <si>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</si>
  <si>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</si>
  <si>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</si>
  <si>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</si>
  <si>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</si>
  <si>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</si>
  <si>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</si>
  <si>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</si>
  <si>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</si>
  <si>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</si>
  <si>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</si>
  <si>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</si>
  <si>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</si>
  <si>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</si>
  <si>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</si>
  <si>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</si>
  <si>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</si>
  <si>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</si>
  <si>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</si>
  <si>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</si>
  <si>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</si>
  <si>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</si>
  <si>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</si>
  <si>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</si>
  <si>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</si>
  <si>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</si>
  <si>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</si>
  <si>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</si>
  <si>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</si>
  <si>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</si>
  <si>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</si>
  <si>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</si>
  <si>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</si>
  <si>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</si>
  <si>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</si>
  <si>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</si>
  <si>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</si>
  <si>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</si>
  <si>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</si>
  <si>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</si>
  <si>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</si>
  <si>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</si>
  <si>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</si>
  <si>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</si>
  <si>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</si>
  <si>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</si>
  <si>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</si>
  <si>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</si>
  <si>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</si>
  <si>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</si>
  <si>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</si>
  <si>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</si>
  <si>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</si>
  <si>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</si>
  <si>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</si>
  <si>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</si>
  <si>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</si>
  <si>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</si>
  <si>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</si>
  <si>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</si>
  <si>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</si>
  <si>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</si>
  <si>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</si>
  <si>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</si>
  <si>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</si>
  <si>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</si>
  <si>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</si>
  <si>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</si>
  <si>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</si>
  <si>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</si>
  <si>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</si>
  <si>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</si>
  <si>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</si>
  <si>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</si>
  <si>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</si>
  <si>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</si>
  <si>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</si>
  <si>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</si>
  <si>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</si>
  <si>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</si>
  <si>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</si>
  <si>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</si>
  <si>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</si>
  <si>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</si>
  <si>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</si>
  <si>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</si>
  <si>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</si>
  <si>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</si>
  <si>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</si>
  <si>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</si>
  <si>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</si>
  <si>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</si>
  <si>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</si>
  <si>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</si>
  <si>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</si>
  <si>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</si>
  <si>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</si>
  <si>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</si>
  <si>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</si>
  <si>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</si>
  <si>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</si>
  <si>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</si>
  <si>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</si>
  <si>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</si>
  <si>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</si>
  <si>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</si>
  <si>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</si>
  <si>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</si>
  <si>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</si>
  <si>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</si>
  <si>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</si>
  <si>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</si>
  <si>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</si>
  <si>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</si>
  <si>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</si>
  <si>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</si>
  <si>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</si>
  <si>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</si>
  <si>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</si>
  <si>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</si>
  <si>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</si>
  <si>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</si>
  <si>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</si>
  <si>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</si>
  <si>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</si>
  <si>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</si>
  <si>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</si>
  <si>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</si>
  <si>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</si>
  <si>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</si>
  <si>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</si>
  <si>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</si>
  <si>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</si>
  <si>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</si>
  <si>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</si>
  <si>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</si>
  <si>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</si>
  <si>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</si>
  <si>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</si>
  <si>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</si>
  <si>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</si>
  <si>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</si>
  <si>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</si>
  <si>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</si>
  <si>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</si>
  <si>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</si>
  <si>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</si>
  <si>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</si>
  <si>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</si>
  <si>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</si>
  <si>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</si>
  <si>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</si>
  <si>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</si>
  <si>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</si>
  <si>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</si>
  <si>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</si>
  <si>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</si>
  <si>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</si>
  <si>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</si>
  <si>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</si>
  <si>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</si>
  <si>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</si>
  <si>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</si>
  <si>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</si>
  <si>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</si>
  <si>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</si>
  <si>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</si>
  <si>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</si>
  <si>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</si>
  <si>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</si>
  <si>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</si>
  <si>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</si>
  <si>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</si>
  <si>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</si>
  <si>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</si>
  <si>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</si>
  <si>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</si>
  <si>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</si>
  <si>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</si>
  <si>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</si>
  <si>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</si>
  <si>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</si>
  <si>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</si>
  <si>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</si>
  <si>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</si>
  <si>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</si>
  <si>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</si>
  <si>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</si>
  <si>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</si>
  <si>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</si>
  <si>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</si>
  <si>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</si>
  <si>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</si>
  <si>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</si>
  <si>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</si>
  <si>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</si>
  <si>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</si>
  <si>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</si>
  <si>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</si>
  <si>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</si>
  <si>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</si>
  <si>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</si>
  <si>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</si>
  <si>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</si>
  <si>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</si>
  <si>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</si>
  <si>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</si>
  <si>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</si>
  <si>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</si>
  <si>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</si>
  <si>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</si>
  <si>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</si>
  <si>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</si>
  <si>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</si>
  <si>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</si>
  <si>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</si>
  <si>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</si>
  <si>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</si>
  <si>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</si>
  <si>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</si>
  <si>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</si>
  <si>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</si>
  <si>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</si>
  <si>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</si>
  <si>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</si>
  <si>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</si>
  <si>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</si>
  <si>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</si>
  <si>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</si>
  <si>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</si>
  <si>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</si>
  <si>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</si>
  <si>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</si>
  <si>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</si>
  <si>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</si>
  <si>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</si>
  <si>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</si>
  <si>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</si>
  <si>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</si>
  <si>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</si>
  <si>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</si>
  <si>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</si>
  <si>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</si>
  <si>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</si>
  <si>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</si>
  <si>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</si>
  <si>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</si>
  <si>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</si>
  <si>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</si>
  <si>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</si>
  <si>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</si>
  <si>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</si>
  <si>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</si>
  <si>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</si>
  <si>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</si>
  <si>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</si>
  <si>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</si>
  <si>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</si>
  <si>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</si>
  <si>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</si>
  <si>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</si>
  <si>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</si>
  <si>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</si>
  <si>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</si>
  <si>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</si>
  <si>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</si>
  <si>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</si>
  <si>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</si>
  <si>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</si>
  <si>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</si>
  <si>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</si>
  <si>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</si>
  <si>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</si>
  <si>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</si>
  <si>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</si>
  <si>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</si>
  <si>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</si>
  <si>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</si>
  <si>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</si>
  <si>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</si>
  <si>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</si>
  <si>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</si>
  <si>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</si>
  <si>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</si>
  <si>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</si>
  <si>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</si>
  <si>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</si>
  <si>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</si>
  <si>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</si>
  <si>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</si>
  <si>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</si>
  <si>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</si>
  <si>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</si>
  <si>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</si>
  <si>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</si>
  <si>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</si>
  <si>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</si>
  <si>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</si>
  <si>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</si>
  <si>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</si>
  <si>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</si>
  <si>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</si>
  <si>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</si>
  <si>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</si>
  <si>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</si>
  <si>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</si>
  <si>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</si>
  <si>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</si>
  <si>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</si>
  <si>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</si>
  <si>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</si>
  <si>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</si>
  <si>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</si>
  <si>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</si>
  <si>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</si>
  <si>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</si>
  <si>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</si>
  <si>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</si>
  <si>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</si>
  <si>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</si>
  <si>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</si>
  <si>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</si>
  <si>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</si>
  <si>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</si>
  <si>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</si>
  <si>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</si>
  <si>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</si>
  <si>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</si>
  <si>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</si>
  <si>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</si>
  <si>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</si>
  <si>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</si>
  <si>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</si>
  <si>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</si>
  <si>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</si>
  <si>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</si>
  <si>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</si>
  <si>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</si>
  <si>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</si>
  <si>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</si>
  <si>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</si>
  <si>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</si>
  <si>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</si>
  <si>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</si>
  <si>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</si>
  <si>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</si>
  <si>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</si>
  <si>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</si>
  <si>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</si>
  <si>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</si>
  <si>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</si>
  <si>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</si>
  <si>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</si>
  <si>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</si>
  <si>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</si>
  <si>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</si>
  <si>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</si>
  <si>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</si>
  <si>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</si>
  <si>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</si>
  <si>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</si>
  <si>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</si>
  <si>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</si>
  <si>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</si>
  <si>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</si>
  <si>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</si>
  <si>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</si>
  <si>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</si>
  <si>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</si>
  <si>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</si>
  <si>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</si>
  <si>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</si>
  <si>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</si>
  <si>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</si>
  <si>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</si>
  <si>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</si>
  <si>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</si>
  <si>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</si>
  <si>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</si>
  <si>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</si>
  <si>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</si>
  <si>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</si>
  <si>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</si>
  <si>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</si>
  <si>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</si>
  <si>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</si>
  <si>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</si>
  <si>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</si>
  <si>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</si>
  <si>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</si>
  <si>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</si>
  <si>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</si>
  <si>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</si>
  <si>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</si>
  <si>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</si>
  <si>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</si>
  <si>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</si>
  <si>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</si>
  <si>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</si>
  <si>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</si>
  <si>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</si>
  <si>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</si>
  <si>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</si>
  <si>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</si>
  <si>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</si>
  <si>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</si>
  <si>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</si>
  <si>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</si>
  <si>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</si>
  <si>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</si>
  <si>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</si>
  <si>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</si>
  <si>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</si>
  <si>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</si>
  <si>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</si>
  <si>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</si>
  <si>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</si>
  <si>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</si>
  <si>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</si>
  <si>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</si>
  <si>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</si>
  <si>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</si>
  <si>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</si>
  <si>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</si>
  <si>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</si>
  <si>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</si>
  <si>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</si>
  <si>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</si>
  <si>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</si>
  <si>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</si>
  <si>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</si>
  <si>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</si>
  <si>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</si>
  <si>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</si>
  <si>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</si>
  <si>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</si>
  <si>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</si>
  <si>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</si>
  <si>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</si>
  <si>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</si>
  <si>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</si>
  <si>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</si>
  <si>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</si>
  <si>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</si>
  <si>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</si>
  <si>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</si>
  <si>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</si>
  <si>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</si>
  <si>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</si>
  <si>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</si>
  <si>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</si>
  <si>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</si>
  <si>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</si>
  <si>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</si>
  <si>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</si>
  <si>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</si>
  <si>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</si>
  <si>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</si>
  <si>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</si>
  <si>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</si>
  <si>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</si>
  <si>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</si>
  <si>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</si>
  <si>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</si>
  <si>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</si>
  <si>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</si>
  <si>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</si>
  <si>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</si>
  <si>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</si>
  <si>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</si>
  <si>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</si>
  <si>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</si>
  <si>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</si>
  <si>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</si>
  <si>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</si>
  <si>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</si>
  <si>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</si>
  <si>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</si>
  <si>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</si>
  <si>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</si>
  <si>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</si>
  <si>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</si>
  <si>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</si>
  <si>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</si>
  <si>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</si>
  <si>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</si>
  <si>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</si>
  <si>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</si>
  <si>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</si>
  <si>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</si>
  <si>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</si>
  <si>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</si>
  <si>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</si>
  <si>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</si>
  <si>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</si>
  <si>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</si>
  <si>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</si>
  <si>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</si>
  <si>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</si>
  <si>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</si>
  <si>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</si>
  <si>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</si>
  <si>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</si>
  <si>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</si>
  <si>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</si>
  <si>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</si>
  <si>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</si>
  <si>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</si>
  <si>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</si>
  <si>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</si>
  <si>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</si>
  <si>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</si>
  <si>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</si>
  <si>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</si>
  <si>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</si>
  <si>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</si>
  <si>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</si>
  <si>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</si>
  <si>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</si>
  <si>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</si>
  <si>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</si>
  <si>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</si>
  <si>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</si>
  <si>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</si>
  <si>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</si>
  <si>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</si>
  <si>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</si>
  <si>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</si>
  <si>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</si>
  <si>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</si>
  <si>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</si>
  <si>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</si>
  <si>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</si>
  <si>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</si>
  <si>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</si>
  <si>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</si>
  <si>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</si>
  <si>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</si>
  <si>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</si>
  <si>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</si>
  <si>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</si>
  <si>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</si>
  <si>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</si>
  <si>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</si>
  <si>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</si>
  <si>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</si>
  <si>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</si>
  <si>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</si>
  <si>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</si>
  <si>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</si>
  <si>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</si>
  <si>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</si>
  <si>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</si>
  <si>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</si>
  <si>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</si>
  <si>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</si>
  <si>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</si>
  <si>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</si>
  <si>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</si>
  <si>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</si>
  <si>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</si>
  <si>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</si>
  <si>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</si>
  <si>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</si>
  <si>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</si>
  <si>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</si>
  <si>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</si>
  <si>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</si>
  <si>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</si>
  <si>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</si>
  <si>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</si>
  <si>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</si>
  <si>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</si>
  <si>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</si>
  <si>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</si>
  <si>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</si>
  <si>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</si>
  <si>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</si>
  <si>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</si>
  <si>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</si>
  <si>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</si>
  <si>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</si>
  <si>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</si>
  <si>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</si>
  <si>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</si>
  <si>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</si>
  <si>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</si>
  <si>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</si>
  <si>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</si>
  <si>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</si>
  <si>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</si>
  <si>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</si>
  <si>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</si>
  <si>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</si>
  <si>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</si>
  <si>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</si>
  <si>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</si>
  <si>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</si>
  <si>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</si>
  <si>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</si>
  <si>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</si>
  <si>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</si>
  <si>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</si>
  <si>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</si>
  <si>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</si>
  <si>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</si>
  <si>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</si>
  <si>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</si>
  <si>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</si>
  <si>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</si>
  <si>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</si>
  <si>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</si>
  <si>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</si>
  <si>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</si>
  <si>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</si>
  <si>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</si>
  <si>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</si>
  <si>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</si>
  <si>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</si>
  <si>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</si>
  <si>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</si>
  <si>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</si>
  <si>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</si>
  <si>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</si>
  <si>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</si>
  <si>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</si>
  <si>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</si>
  <si>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</si>
  <si>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</si>
  <si>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</si>
  <si>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</si>
  <si>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</si>
  <si>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</si>
  <si>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</si>
  <si>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</si>
  <si>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</si>
  <si>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</si>
  <si>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</si>
  <si>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</si>
  <si>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</si>
  <si>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</si>
  <si>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</si>
  <si>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</si>
  <si>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</si>
  <si>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</si>
  <si>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</si>
  <si>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</si>
  <si>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</si>
  <si>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</si>
  <si>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</si>
  <si>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</si>
  <si>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</si>
  <si>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</si>
  <si>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</si>
  <si>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</si>
  <si>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</si>
  <si>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</si>
  <si>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</si>
  <si>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</si>
  <si>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</si>
  <si>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</si>
  <si>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</si>
  <si>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</si>
  <si>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</si>
  <si>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</si>
  <si>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</si>
  <si>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</si>
  <si>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</si>
  <si>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</si>
  <si>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</si>
  <si>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</si>
  <si>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</si>
  <si>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</si>
  <si>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</si>
  <si>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</si>
  <si>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</si>
  <si>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</si>
  <si>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</si>
  <si>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</si>
  <si>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</si>
  <si>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</si>
  <si>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</si>
  <si>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</si>
  <si>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</si>
  <si>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</si>
  <si>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</si>
  <si>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</si>
  <si>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</si>
  <si>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</si>
  <si>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</si>
  <si>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</si>
  <si>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</si>
  <si>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</si>
  <si>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</si>
  <si>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</si>
  <si>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</si>
  <si>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</si>
  <si>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</si>
  <si>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</si>
  <si>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</si>
  <si>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</si>
  <si>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</si>
  <si>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</si>
  <si>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</si>
  <si>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</si>
  <si>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</si>
  <si>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</si>
  <si>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</si>
  <si>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</si>
  <si>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</si>
  <si>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</si>
  <si>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</si>
  <si>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</si>
  <si>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</si>
  <si>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</si>
  <si>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</si>
  <si>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</si>
  <si>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</si>
  <si>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</si>
  <si>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</si>
  <si>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</si>
  <si>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</si>
  <si>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</si>
  <si>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</si>
  <si>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</si>
  <si>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</si>
  <si>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</si>
  <si>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</si>
  <si>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</si>
  <si>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</si>
  <si>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</si>
  <si>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</si>
  <si>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</si>
  <si>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</si>
  <si>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</si>
  <si>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</si>
  <si>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</si>
  <si>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</si>
  <si>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</si>
  <si>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</si>
  <si>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</si>
  <si>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</si>
  <si>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</si>
  <si>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</si>
  <si>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</si>
  <si>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</si>
  <si>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</si>
  <si>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</si>
  <si>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</si>
  <si>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</si>
  <si>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</si>
  <si>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</si>
  <si>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</si>
  <si>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</si>
  <si>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</si>
  <si>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</si>
  <si>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</si>
  <si>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</si>
  <si>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</si>
  <si>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</si>
  <si>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</si>
  <si>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</si>
  <si>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</si>
  <si>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</si>
  <si>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</si>
  <si>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</si>
  <si>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</si>
  <si>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</si>
  <si>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</si>
  <si>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</si>
  <si>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</si>
  <si>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</si>
  <si>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</si>
  <si>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</si>
  <si>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</si>
  <si>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</si>
  <si>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</si>
  <si>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</si>
  <si>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</si>
  <si>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</si>
  <si>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</si>
  <si>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</si>
  <si>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</si>
  <si>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</si>
  <si>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</si>
  <si>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</si>
  <si>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</si>
  <si>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</si>
  <si>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</si>
  <si>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</si>
  <si>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</si>
  <si>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</si>
  <si>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</si>
  <si>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</si>
  <si>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</si>
  <si>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</si>
  <si>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</si>
  <si>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</si>
  <si>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</si>
  <si>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</si>
  <si>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</si>
  <si>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</si>
  <si>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</si>
  <si>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</si>
  <si>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</si>
  <si>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</si>
  <si>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</si>
  <si>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</si>
  <si>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</si>
  <si>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</si>
  <si>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</si>
  <si>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</si>
  <si>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</si>
  <si>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</si>
  <si>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</si>
  <si>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</si>
  <si>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</si>
  <si>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</si>
  <si>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</si>
  <si>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</si>
  <si>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</si>
  <si>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</si>
  <si>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</si>
  <si>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</si>
  <si>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</si>
  <si>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</si>
  <si>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</si>
  <si>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</si>
  <si>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</si>
  <si>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</si>
  <si>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</si>
  <si>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</si>
  <si>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</si>
  <si>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</si>
  <si>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</si>
  <si>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</si>
  <si>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</si>
  <si>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</si>
  <si>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</si>
  <si>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</si>
  <si>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</si>
  <si>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</si>
  <si>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</si>
  <si>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</si>
  <si>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</si>
  <si>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</si>
  <si>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</si>
  <si>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</si>
  <si>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</si>
  <si>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</si>
  <si>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</si>
  <si>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</si>
  <si>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</si>
  <si>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</si>
  <si>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</si>
  <si>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</si>
  <si>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</si>
  <si>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</si>
  <si>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</si>
  <si>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</si>
  <si>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</si>
  <si>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</si>
  <si>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</si>
  <si>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</si>
  <si>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</si>
  <si>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</si>
  <si>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</si>
  <si>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</si>
  <si>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</si>
  <si>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</si>
  <si>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</si>
  <si>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</si>
  <si>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</si>
  <si>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</si>
  <si>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</si>
  <si>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</si>
  <si>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</si>
  <si>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</si>
  <si>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</si>
  <si>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</si>
  <si>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</si>
  <si>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</si>
  <si>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</si>
  <si>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</si>
  <si>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</si>
  <si>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</si>
  <si>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</si>
  <si>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</si>
  <si>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</si>
  <si>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</si>
  <si>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</si>
  <si>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</si>
  <si>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</si>
  <si>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</si>
  <si>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</si>
  <si>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</si>
  <si>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</si>
  <si>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</si>
  <si>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</si>
  <si>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</si>
  <si>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</si>
  <si>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</si>
  <si>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</si>
  <si>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</si>
  <si>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</si>
  <si>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</si>
  <si>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</si>
  <si>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</si>
  <si>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</si>
  <si>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</si>
  <si>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</si>
  <si>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</si>
  <si>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</si>
  <si>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</si>
  <si>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</si>
  <si>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</si>
  <si>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</si>
  <si>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</si>
  <si>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</si>
  <si>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</si>
  <si>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</si>
  <si>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</si>
  <si>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</si>
  <si>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</si>
  <si>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</si>
  <si>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</si>
  <si>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</si>
  <si>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</si>
  <si>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</si>
  <si>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</si>
  <si>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</si>
  <si>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</si>
  <si>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</si>
  <si>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</si>
  <si>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</si>
  <si>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</si>
  <si>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</si>
  <si>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</si>
  <si>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</si>
  <si>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</si>
  <si>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</si>
  <si>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</si>
  <si>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</si>
  <si>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</si>
  <si>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</si>
  <si>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</si>
  <si>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</si>
  <si>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</si>
  <si>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</si>
  <si>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</si>
  <si>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</si>
  <si>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</si>
  <si>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</si>
  <si>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</si>
  <si>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</si>
  <si>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</si>
  <si>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</si>
  <si>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</si>
  <si>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</si>
  <si>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</si>
  <si>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</si>
  <si>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</si>
  <si>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</si>
  <si>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</si>
  <si>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</si>
  <si>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</si>
  <si>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</si>
  <si>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</si>
  <si>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</si>
  <si>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</si>
  <si>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</si>
  <si>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</si>
  <si>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</si>
  <si>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</si>
  <si>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</si>
  <si>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</si>
  <si>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</si>
  <si>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</si>
  <si>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</si>
  <si>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</si>
  <si>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</si>
  <si>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</si>
  <si>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</si>
  <si>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</si>
  <si>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</si>
  <si>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</si>
  <si>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</si>
  <si>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</si>
  <si>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</si>
  <si>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</si>
  <si>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</si>
  <si>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</si>
  <si>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</si>
  <si>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</si>
  <si>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</si>
  <si>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</si>
  <si>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</si>
  <si>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</si>
  <si>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</si>
  <si>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</si>
  <si>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</si>
  <si>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</si>
  <si>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</si>
  <si>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</si>
  <si>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</si>
  <si>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</si>
  <si>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</si>
  <si>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</si>
  <si>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</si>
  <si>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</si>
  <si>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</si>
  <si>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</si>
  <si>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</si>
  <si>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</si>
  <si>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</si>
  <si>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</si>
  <si>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</si>
  <si>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</si>
  <si>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</si>
  <si>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</si>
  <si>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</si>
  <si>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</si>
  <si>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</si>
  <si>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</si>
  <si>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</si>
  <si>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</si>
  <si>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</si>
  <si>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</si>
  <si>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</si>
  <si>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</si>
  <si>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</si>
  <si>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</si>
  <si>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</si>
  <si>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</si>
  <si>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</si>
  <si>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</si>
  <si>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</si>
  <si>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</si>
  <si>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</si>
  <si>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</si>
  <si>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</si>
  <si>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</si>
  <si>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</si>
  <si>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</si>
  <si>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</si>
  <si>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</si>
  <si>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</si>
  <si>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</si>
  <si>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</si>
  <si>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</si>
  <si>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</si>
  <si>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</si>
  <si>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</si>
  <si>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</si>
  <si>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</si>
  <si>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</si>
  <si>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</si>
  <si>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</si>
  <si>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</si>
  <si>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</si>
  <si>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</si>
  <si>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</si>
  <si>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</si>
  <si>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</si>
  <si>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</si>
  <si>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</si>
  <si>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</si>
  <si>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</si>
  <si>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</si>
  <si>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</si>
  <si>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</si>
  <si>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</si>
  <si>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</si>
  <si>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</si>
  <si>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</si>
  <si>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</si>
  <si>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</si>
  <si>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</si>
  <si>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</si>
  <si>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</si>
  <si>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</si>
  <si>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</si>
  <si>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</si>
  <si>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</si>
  <si>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</si>
  <si>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</si>
  <si>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</si>
  <si>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</si>
  <si>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</si>
  <si>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</si>
  <si>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</si>
  <si>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</si>
  <si>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</si>
  <si>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</si>
  <si>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</si>
  <si>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</si>
  <si>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</si>
  <si>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</si>
  <si>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</si>
  <si>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</si>
  <si>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</si>
  <si>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</si>
  <si>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</si>
  <si>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</si>
  <si>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</si>
  <si>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</si>
  <si>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</si>
  <si>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</si>
  <si>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</si>
  <si>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</si>
  <si>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</si>
  <si>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</si>
  <si>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</si>
  <si>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</si>
  <si>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</si>
  <si>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</si>
  <si>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</si>
  <si>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</si>
  <si>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</si>
  <si>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</si>
  <si>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</si>
  <si>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</si>
  <si>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</si>
  <si>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</si>
  <si>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</si>
  <si>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</si>
  <si>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</si>
  <si>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</si>
  <si>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</si>
  <si>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</si>
  <si>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</si>
  <si>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</si>
  <si>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</si>
  <si>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</si>
  <si>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</si>
  <si>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</si>
  <si>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</si>
  <si>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</si>
  <si>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</si>
  <si>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</si>
  <si>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</si>
  <si>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</si>
  <si>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</si>
  <si>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</si>
  <si>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</si>
  <si>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</si>
  <si>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</si>
  <si>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</si>
  <si>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</si>
  <si>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</si>
  <si>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</si>
  <si>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</si>
  <si>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</si>
  <si>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</si>
  <si>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</si>
  <si>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</si>
  <si>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</si>
  <si>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</si>
  <si>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</si>
  <si>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</si>
  <si>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</si>
  <si>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</si>
  <si>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</si>
  <si>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</si>
  <si>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</si>
  <si>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</si>
  <si>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</si>
  <si>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</si>
  <si>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</si>
  <si>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</si>
  <si>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</si>
  <si>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</si>
  <si>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</si>
  <si>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</si>
  <si>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</si>
  <si>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</si>
  <si>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</si>
  <si>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</si>
  <si>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</si>
  <si>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</si>
  <si>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</si>
  <si>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</si>
  <si>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</si>
  <si>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</si>
  <si>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</si>
  <si>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</si>
  <si>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</si>
  <si>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</si>
  <si>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</si>
  <si>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</si>
  <si>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</si>
  <si>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</si>
  <si>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</si>
  <si>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</si>
  <si>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</si>
  <si>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</si>
  <si>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</si>
  <si>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</si>
  <si>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</si>
  <si>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</si>
  <si>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</si>
  <si>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</si>
  <si>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</si>
  <si>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</si>
  <si>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</si>
  <si>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</si>
  <si>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</si>
  <si>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</si>
  <si>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</si>
  <si>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</si>
  <si>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</si>
  <si>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</si>
  <si>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</si>
  <si>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</si>
  <si>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</si>
  <si>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</si>
  <si>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</si>
  <si>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</si>
  <si>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</si>
  <si>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</si>
  <si>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</si>
  <si>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</si>
  <si>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</si>
  <si>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</si>
  <si>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</si>
  <si>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</si>
  <si>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</si>
  <si>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</si>
  <si>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</si>
  <si>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</si>
  <si>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</si>
  <si>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</si>
  <si>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</si>
  <si>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</si>
  <si>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</si>
  <si>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</si>
  <si>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</si>
  <si>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</si>
  <si>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</si>
  <si>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</si>
  <si>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</si>
  <si>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</si>
  <si>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</si>
  <si>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</si>
  <si>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</si>
  <si>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</si>
  <si>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</si>
  <si>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</si>
  <si>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</si>
  <si>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</si>
  <si>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</si>
  <si>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</si>
  <si>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</si>
  <si>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</si>
  <si>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</si>
  <si>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</si>
  <si>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</si>
  <si>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</si>
  <si>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</si>
  <si>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</si>
  <si>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</si>
  <si>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</si>
  <si>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</si>
  <si>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</si>
  <si>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</si>
  <si>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</si>
  <si>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</si>
  <si>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</si>
  <si>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</si>
  <si>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</si>
  <si>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</si>
  <si>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</si>
  <si>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</si>
  <si>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</si>
  <si>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</si>
  <si>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</si>
  <si>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</si>
  <si>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</si>
  <si>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</si>
  <si>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</si>
  <si>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</si>
  <si>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</si>
  <si>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</si>
  <si>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</si>
  <si>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</si>
  <si>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</si>
  <si>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</si>
  <si>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</si>
  <si>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</si>
  <si>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</si>
  <si>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</si>
  <si>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</si>
  <si>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</si>
  <si>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</si>
  <si>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</si>
  <si>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</si>
  <si>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</si>
  <si>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</si>
  <si>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</si>
  <si>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</si>
  <si>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</si>
  <si>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</si>
  <si>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</si>
  <si>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</si>
  <si>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</si>
  <si>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</si>
  <si>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</si>
  <si>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</si>
  <si>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</si>
  <si>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</si>
  <si>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</si>
  <si>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</si>
  <si>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</si>
  <si>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</si>
  <si>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</si>
  <si>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</si>
  <si>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</si>
  <si>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</si>
  <si>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</si>
  <si>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</si>
  <si>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</si>
  <si>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</si>
  <si>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</si>
  <si>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</si>
  <si>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</si>
  <si>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</si>
  <si>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</si>
  <si>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</si>
  <si>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</si>
  <si>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</si>
  <si>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</si>
  <si>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</si>
  <si>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</si>
  <si>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</si>
  <si>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</si>
  <si>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</si>
  <si>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</si>
  <si>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</si>
  <si>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</si>
  <si>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</si>
  <si>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</si>
  <si>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</si>
  <si>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</si>
  <si>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</si>
  <si>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</si>
  <si>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</si>
  <si>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</si>
  <si>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</si>
  <si>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</si>
  <si>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</si>
  <si>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</si>
  <si>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</si>
  <si>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</si>
  <si>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</si>
  <si>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</si>
  <si>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</si>
  <si>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</si>
  <si>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</si>
  <si>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</si>
  <si>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</si>
  <si>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</si>
  <si>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</si>
  <si>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</si>
  <si>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</si>
  <si>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</si>
  <si>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</si>
  <si>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</si>
  <si>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</si>
  <si>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</si>
  <si>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</si>
  <si>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</si>
  <si>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</si>
  <si>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</si>
  <si>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</si>
  <si>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</si>
  <si>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</si>
  <si>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</si>
  <si>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</si>
  <si>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</si>
  <si>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</si>
  <si>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</si>
  <si>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</si>
  <si>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</si>
  <si>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</si>
  <si>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</si>
  <si>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</si>
  <si>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</si>
  <si>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</si>
  <si>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</si>
  <si>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</si>
  <si>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</si>
  <si>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</si>
  <si>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</si>
  <si>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</si>
  <si>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</si>
  <si>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</si>
  <si>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</si>
  <si>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</si>
  <si>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</si>
  <si>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</si>
  <si>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</si>
  <si>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</si>
  <si>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</si>
  <si>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</si>
  <si>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</si>
  <si>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</si>
  <si>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</si>
  <si>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</si>
  <si>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</si>
  <si>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</si>
  <si>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</si>
  <si>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</si>
  <si>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</si>
  <si>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</si>
  <si>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</si>
  <si>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</si>
  <si>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</si>
  <si>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</si>
  <si>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</si>
  <si>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</si>
  <si>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</si>
  <si>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</si>
  <si>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</si>
  <si>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</si>
  <si>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</si>
  <si>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</si>
  <si>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</si>
  <si>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</si>
  <si>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</si>
  <si>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</si>
  <si>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</si>
  <si>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</si>
  <si>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</si>
  <si>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</si>
  <si>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</si>
  <si>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</si>
  <si>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</si>
  <si>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</si>
  <si>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</si>
  <si>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</si>
  <si>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</si>
  <si>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</si>
  <si>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</si>
  <si>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</si>
  <si>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</si>
  <si>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</si>
  <si>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</si>
  <si>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</si>
  <si>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</si>
  <si>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</si>
  <si>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</si>
  <si>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</si>
  <si>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</si>
  <si>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</si>
  <si>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</si>
  <si>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</si>
  <si>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</si>
  <si>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</si>
  <si>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</si>
  <si>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</si>
  <si>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</si>
  <si>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</si>
  <si>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</si>
  <si>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</si>
  <si>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</si>
  <si>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</si>
  <si>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</si>
  <si>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</si>
  <si>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</si>
  <si>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</si>
  <si>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</si>
  <si>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</si>
  <si>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</si>
  <si>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</si>
  <si>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</si>
  <si>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</si>
  <si>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</si>
  <si>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</si>
  <si>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</si>
  <si>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</si>
  <si>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</si>
  <si>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</si>
  <si>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</si>
  <si>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</si>
  <si>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</si>
  <si>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</si>
  <si>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</si>
  <si>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</si>
  <si>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</si>
  <si>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</si>
  <si>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</si>
  <si>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</si>
  <si>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</si>
  <si>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</si>
  <si>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</si>
  <si>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</si>
  <si>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</si>
  <si>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</si>
  <si>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</si>
  <si>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</si>
  <si>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</si>
  <si>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</si>
  <si>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</si>
  <si>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</si>
  <si>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</si>
  <si>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</si>
  <si>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</si>
  <si>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</si>
  <si>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</si>
  <si>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</si>
  <si>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</si>
  <si>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</si>
  <si>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</si>
  <si>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</si>
  <si>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</si>
  <si>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</si>
  <si>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</si>
  <si>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</si>
  <si>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</si>
  <si>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</si>
  <si>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</si>
  <si>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</si>
  <si>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</si>
  <si>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</si>
  <si>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</si>
  <si>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</si>
  <si>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</si>
  <si>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</si>
  <si>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</si>
  <si>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</si>
  <si>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</si>
  <si>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</si>
  <si>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</si>
  <si>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</si>
  <si>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</si>
  <si>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</si>
  <si>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</si>
  <si>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</si>
  <si>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</si>
  <si>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</si>
  <si>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</si>
  <si>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</si>
  <si>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</si>
  <si>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</si>
  <si>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</si>
  <si>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</si>
  <si>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</si>
  <si>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</si>
  <si>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</si>
  <si>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</si>
  <si>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</si>
  <si>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</si>
  <si>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</si>
  <si>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</si>
  <si>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</si>
  <si>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</si>
  <si>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</si>
  <si>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</si>
  <si>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</si>
  <si>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</si>
  <si>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</si>
  <si>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</si>
  <si>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</si>
  <si>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</si>
  <si>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</si>
  <si>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</si>
  <si>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</si>
  <si>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</si>
  <si>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</si>
  <si>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</si>
  <si>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</si>
  <si>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</si>
  <si>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</si>
  <si>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</si>
  <si>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</si>
  <si>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</si>
  <si>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</si>
  <si>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</si>
  <si>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</si>
  <si>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</si>
  <si>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</si>
  <si>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</si>
  <si>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</si>
  <si>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</si>
  <si>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</si>
  <si>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</si>
  <si>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</si>
  <si>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</si>
  <si>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</si>
  <si>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</si>
  <si>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</si>
  <si>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</si>
  <si>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</si>
  <si>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</si>
  <si>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</si>
  <si>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</si>
  <si>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</si>
  <si>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</si>
  <si>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</si>
  <si>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</si>
  <si>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</si>
  <si>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</si>
  <si>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</si>
  <si>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</si>
  <si>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</si>
  <si>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</si>
  <si>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</si>
  <si>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</si>
  <si>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</si>
  <si>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</si>
  <si>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</si>
  <si>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</si>
  <si>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</si>
  <si>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</si>
  <si>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</si>
  <si>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</si>
  <si>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</si>
  <si>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</si>
  <si>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</si>
  <si>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</si>
  <si>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</si>
  <si>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</si>
  <si>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</si>
  <si>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</si>
  <si>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</si>
  <si>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</si>
  <si>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</si>
  <si>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</si>
  <si>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</si>
  <si>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</si>
  <si>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</si>
  <si>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</si>
  <si>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</si>
  <si>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</si>
  <si>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</si>
  <si>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</si>
  <si>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</si>
  <si>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</si>
  <si>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</si>
  <si>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</si>
  <si>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</si>
  <si>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</si>
  <si>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</si>
  <si>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</si>
  <si>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</si>
  <si>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</si>
  <si>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</si>
  <si>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</si>
  <si>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</si>
  <si>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</si>
  <si>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</si>
  <si>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</si>
  <si>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</si>
  <si>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</si>
  <si>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</si>
  <si>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</si>
  <si>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</si>
  <si>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</si>
  <si>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</si>
  <si>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</si>
  <si>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</si>
  <si>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</si>
  <si>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</si>
  <si>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</si>
  <si>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</si>
  <si>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</si>
  <si>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</si>
  <si>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</si>
  <si>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</si>
  <si>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</si>
  <si>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</si>
  <si>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</si>
  <si>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</si>
  <si>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</si>
  <si>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</si>
  <si>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</si>
  <si>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</si>
  <si>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</si>
  <si>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</si>
  <si>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</si>
  <si>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</si>
  <si>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</si>
  <si>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</si>
  <si>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</si>
  <si>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</si>
  <si>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</si>
  <si>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</si>
  <si>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</si>
  <si>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</si>
  <si>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</si>
  <si>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</si>
  <si>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</si>
  <si>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</si>
  <si>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</si>
  <si>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</si>
  <si>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</si>
  <si>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</si>
  <si>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</si>
  <si>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</si>
  <si>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</si>
  <si>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</si>
  <si>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</si>
  <si>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</si>
  <si>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</si>
  <si>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</si>
  <si>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</si>
  <si>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</si>
  <si>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</si>
  <si>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</si>
  <si>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</si>
  <si>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</si>
  <si>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</si>
  <si>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</si>
  <si>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</si>
  <si>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</si>
  <si>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</si>
  <si>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</si>
  <si>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</si>
  <si>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</si>
  <si>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</si>
  <si>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</si>
  <si>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</si>
  <si>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</si>
  <si>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</si>
  <si>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</si>
  <si>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</si>
  <si>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</si>
  <si>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</si>
  <si>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</si>
  <si>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</si>
  <si>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</si>
  <si>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</si>
  <si>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</si>
  <si>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</si>
  <si>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</si>
  <si>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</si>
  <si>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</si>
  <si>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</si>
  <si>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</si>
  <si>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</si>
  <si>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</si>
  <si>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</si>
  <si>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</si>
  <si>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</si>
  <si>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</si>
  <si>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</si>
  <si>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</si>
  <si>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</si>
  <si>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</si>
  <si>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</si>
  <si>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</si>
  <si>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</si>
  <si>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</si>
  <si>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</si>
  <si>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</si>
  <si>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</si>
  <si>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</si>
  <si>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</si>
  <si>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</si>
  <si>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</si>
  <si>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</si>
  <si>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</si>
  <si>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</si>
  <si>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</si>
  <si>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</si>
  <si>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</si>
  <si>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</si>
  <si>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</si>
  <si>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</si>
  <si>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</si>
  <si>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</si>
  <si>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</si>
  <si>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</si>
  <si>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</si>
  <si>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</si>
  <si>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</si>
  <si>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</si>
  <si>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</si>
  <si>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</si>
  <si>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</si>
  <si>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</si>
  <si>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</si>
  <si>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</si>
  <si>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</si>
  <si>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</si>
  <si>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</si>
  <si>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</si>
  <si>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</si>
  <si>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</si>
  <si>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</si>
  <si>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</si>
  <si>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</si>
  <si>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</si>
  <si>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</si>
  <si>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</si>
  <si>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</si>
  <si>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</si>
  <si>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</si>
  <si>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</si>
  <si>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</si>
  <si>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</si>
  <si>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</si>
  <si>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</si>
  <si>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</si>
  <si>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</si>
  <si>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</si>
  <si>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</si>
  <si>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</si>
  <si>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</si>
  <si>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</si>
  <si>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</si>
  <si>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</si>
  <si>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</si>
  <si>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</si>
  <si>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</si>
  <si>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</si>
  <si>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</si>
  <si>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</si>
  <si>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</si>
  <si>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</si>
  <si>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</si>
  <si>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</si>
  <si>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</si>
  <si>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</si>
  <si>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</si>
  <si>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</si>
  <si>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</si>
  <si>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</si>
  <si>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</si>
  <si>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</si>
  <si>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</si>
  <si>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</si>
  <si>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</si>
  <si>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</si>
  <si>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</si>
  <si>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</si>
  <si>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</si>
  <si>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</si>
  <si>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</si>
  <si>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</si>
  <si>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</si>
  <si>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</si>
  <si>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</si>
  <si>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</si>
  <si>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</si>
  <si>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</si>
  <si>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</si>
  <si>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</si>
  <si>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</si>
  <si>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</si>
  <si>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</si>
  <si>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</si>
  <si>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</si>
  <si>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</si>
  <si>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</si>
  <si>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</si>
  <si>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</si>
  <si>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</si>
  <si>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</si>
  <si>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</si>
  <si>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</si>
  <si>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</si>
  <si>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</si>
  <si>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</si>
  <si>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</si>
  <si>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</si>
  <si>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</si>
  <si>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</si>
  <si>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</si>
  <si>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</si>
  <si>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</si>
  <si>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</si>
  <si>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</si>
  <si>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</si>
  <si>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</si>
  <si>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</si>
  <si>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</si>
  <si>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</si>
  <si>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</si>
  <si>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</si>
  <si>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</si>
  <si>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</si>
  <si>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</si>
  <si>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</si>
  <si>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</si>
  <si>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</si>
  <si>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</si>
  <si>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</si>
  <si>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</si>
  <si>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</si>
  <si>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</si>
  <si>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</si>
  <si>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</si>
  <si>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</si>
  <si>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</si>
  <si>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</si>
  <si>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</si>
  <si>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</si>
  <si>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</si>
  <si>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</si>
  <si>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</si>
  <si>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</si>
  <si>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</si>
  <si>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</si>
  <si>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</si>
  <si>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</si>
  <si>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</si>
  <si>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</si>
  <si>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</si>
  <si>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</si>
  <si>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</si>
  <si>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</si>
  <si>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</si>
  <si>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</si>
  <si>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</si>
  <si>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</si>
  <si>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</si>
  <si>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</si>
  <si>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</si>
  <si>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</si>
  <si>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</si>
  <si>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</si>
  <si>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</si>
  <si>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</si>
  <si>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</si>
  <si>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</si>
  <si>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</si>
  <si>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</si>
  <si>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</si>
  <si>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</si>
  <si>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</si>
  <si>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</si>
  <si>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</si>
  <si>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</si>
  <si>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</si>
  <si>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</si>
  <si>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</si>
  <si>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</si>
  <si>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</si>
  <si>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</si>
  <si>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</si>
  <si>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</si>
  <si>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</si>
  <si>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</si>
  <si>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</si>
  <si>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</si>
  <si>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</si>
  <si>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</si>
  <si>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</si>
  <si>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</si>
  <si>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</si>
  <si>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</si>
  <si>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</si>
  <si>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</si>
  <si>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</si>
  <si>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</si>
  <si>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</si>
  <si>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</si>
  <si>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</si>
  <si>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</si>
  <si>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</si>
  <si>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</si>
  <si>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</si>
  <si>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</si>
  <si>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</si>
  <si>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</si>
  <si>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</si>
  <si>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</si>
  <si>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</si>
  <si>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</si>
  <si>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</si>
  <si>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</si>
  <si>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</si>
  <si>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</si>
  <si>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</si>
  <si>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</si>
  <si>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</si>
  <si>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</si>
  <si>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</si>
  <si>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</si>
  <si>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</si>
  <si>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</si>
  <si>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</si>
  <si>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</si>
  <si>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</si>
  <si>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</si>
  <si>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</si>
  <si>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</si>
  <si>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</si>
  <si>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</si>
  <si>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</si>
  <si>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</si>
  <si>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</si>
  <si>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</si>
  <si>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</si>
  <si>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</si>
  <si>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</si>
  <si>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</si>
  <si>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</si>
  <si>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</si>
  <si>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</si>
  <si>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</si>
  <si>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</si>
  <si>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</si>
  <si>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</si>
  <si>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</si>
  <si>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</si>
  <si>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</si>
  <si>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</si>
  <si>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</si>
  <si>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</si>
  <si>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</si>
  <si>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</si>
  <si>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</si>
  <si>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</si>
  <si>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</si>
  <si>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</si>
  <si>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</si>
  <si>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</si>
  <si>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</si>
  <si>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</si>
  <si>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</si>
  <si>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</si>
  <si>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</si>
  <si>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</si>
  <si>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</si>
  <si>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</si>
  <si>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</si>
  <si>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</si>
  <si>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</si>
  <si>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</si>
  <si>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</si>
  <si>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</si>
  <si>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</si>
  <si>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</si>
  <si>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</si>
  <si>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</si>
  <si>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</si>
  <si>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</si>
  <si>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</si>
  <si>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</si>
  <si>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</si>
  <si>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</si>
  <si>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</si>
  <si>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</si>
  <si>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</si>
  <si>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</si>
  <si>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</si>
  <si>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</si>
  <si>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</si>
  <si>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</si>
  <si>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</si>
  <si>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</si>
  <si>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</si>
  <si>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</si>
  <si>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</si>
  <si>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</si>
  <si>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</si>
  <si>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</si>
  <si>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</si>
  <si>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</si>
  <si>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</si>
  <si>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</si>
  <si>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</si>
  <si>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</si>
  <si>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</si>
  <si>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</si>
  <si>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</si>
  <si>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</si>
  <si>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</si>
  <si>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</si>
  <si>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</si>
  <si>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</si>
  <si>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</si>
  <si>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</si>
  <si>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</si>
  <si>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</si>
  <si>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</si>
  <si>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</si>
  <si>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</si>
  <si>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</si>
  <si>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</si>
  <si>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</si>
  <si>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</si>
  <si>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</si>
  <si>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</si>
  <si>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</si>
  <si>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</si>
  <si>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</si>
  <si>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</si>
  <si>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</si>
  <si>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</si>
  <si>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</si>
  <si>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</si>
  <si>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</si>
  <si>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</si>
  <si>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</si>
  <si>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</si>
  <si>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</si>
  <si>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</si>
  <si>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</si>
  <si>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</si>
  <si>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</si>
  <si>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</si>
  <si>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</si>
  <si>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</si>
  <si>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</si>
  <si>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</si>
  <si>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</si>
  <si>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</si>
  <si>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</si>
  <si>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</si>
  <si>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</si>
  <si>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</si>
  <si>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</si>
  <si>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</si>
  <si>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</si>
  <si>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</si>
  <si>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</si>
  <si>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</si>
  <si>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</si>
  <si>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</si>
  <si>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</si>
  <si>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</si>
  <si>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</si>
  <si>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</si>
  <si>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</si>
  <si>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</si>
  <si>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</si>
  <si>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</si>
  <si>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</si>
  <si>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</si>
  <si>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</si>
  <si>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</si>
  <si>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</si>
  <si>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</si>
  <si>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</si>
  <si>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</si>
  <si>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</si>
  <si>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</si>
  <si>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</si>
  <si>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</si>
  <si>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</si>
  <si>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</si>
  <si>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</si>
  <si>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</si>
  <si>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</si>
  <si>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</si>
  <si>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</si>
  <si>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</si>
  <si>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</si>
  <si>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</si>
  <si>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</si>
  <si>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</si>
  <si>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</si>
  <si>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</si>
  <si>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</si>
  <si>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</si>
  <si>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</si>
  <si>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</si>
  <si>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</si>
  <si>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</si>
  <si>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</si>
  <si>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</si>
  <si>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</si>
  <si>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</si>
  <si>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</si>
  <si>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</si>
  <si>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</si>
  <si>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</si>
  <si>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</si>
  <si>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</si>
  <si>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</si>
  <si>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</si>
  <si>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</si>
  <si>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</si>
  <si>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</si>
  <si>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</si>
  <si>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</si>
  <si>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</si>
  <si>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</si>
  <si>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</si>
  <si>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</si>
  <si>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</si>
  <si>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</si>
  <si>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</si>
  <si>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</si>
  <si>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</si>
  <si>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</si>
  <si>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</si>
  <si>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</si>
  <si>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</si>
  <si>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</si>
  <si>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</si>
  <si>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</si>
  <si>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</si>
  <si>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</si>
  <si>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</si>
  <si>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</si>
  <si>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</si>
  <si>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</si>
  <si>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</si>
  <si>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</si>
  <si>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</si>
  <si>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</si>
  <si>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</si>
  <si>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</si>
  <si>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</si>
  <si>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</si>
  <si>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</si>
  <si>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</si>
  <si>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</si>
  <si>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</si>
  <si>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</si>
  <si>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</si>
  <si>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</si>
  <si>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</si>
  <si>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</si>
  <si>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</si>
  <si>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</si>
  <si>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</si>
  <si>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</si>
  <si>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</si>
  <si>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</si>
  <si>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</si>
  <si>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</si>
  <si>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</si>
  <si>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</si>
  <si>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</si>
  <si>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</si>
  <si>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</si>
  <si>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</si>
  <si>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</si>
  <si>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</si>
  <si>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</si>
  <si>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</si>
  <si>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</si>
  <si>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</si>
  <si>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</si>
  <si>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</si>
  <si>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</si>
  <si>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</si>
  <si>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</si>
  <si>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</si>
  <si>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</si>
  <si>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</si>
  <si>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</si>
  <si>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</si>
  <si>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</si>
  <si>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</si>
  <si>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</si>
  <si>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</si>
  <si>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</si>
  <si>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</si>
  <si>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</si>
  <si>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</si>
  <si>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</si>
  <si>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</si>
  <si>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</si>
  <si>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</si>
  <si>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</si>
  <si>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</si>
  <si>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</si>
  <si>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</si>
  <si>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</si>
  <si>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</si>
  <si>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</si>
  <si>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</si>
  <si>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</si>
  <si>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</si>
  <si>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</si>
  <si>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</si>
  <si>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</si>
  <si>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</si>
  <si>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</si>
  <si>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</si>
  <si>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</si>
  <si>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</si>
  <si>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</si>
  <si>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</si>
  <si>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</si>
  <si>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</si>
  <si>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</si>
  <si>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</si>
  <si>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</si>
  <si>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</si>
  <si>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</si>
  <si>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</si>
  <si>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</si>
  <si>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</si>
  <si>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</si>
  <si>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</si>
  <si>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</si>
  <si>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</si>
  <si>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</si>
  <si>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</si>
  <si>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</si>
  <si>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</si>
  <si>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</si>
  <si>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</si>
  <si>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</si>
  <si>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</si>
  <si>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</si>
  <si>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</si>
  <si>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</si>
  <si>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</si>
  <si>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</si>
  <si>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</si>
  <si>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</si>
  <si>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</si>
  <si>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</si>
  <si>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</si>
  <si>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</si>
  <si>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</si>
  <si>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</si>
  <si>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</si>
  <si>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</si>
  <si>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</si>
  <si>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</si>
  <si>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</si>
  <si>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</si>
  <si>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</si>
  <si>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</si>
  <si>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</si>
  <si>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</si>
  <si>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</si>
  <si>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</si>
  <si>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</si>
  <si>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</si>
  <si>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</si>
  <si>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</si>
  <si>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</si>
  <si>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</si>
  <si>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</si>
  <si>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</si>
  <si>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</si>
  <si>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</si>
  <si>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</si>
  <si>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</si>
  <si>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</si>
  <si>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</si>
  <si>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</si>
  <si>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</si>
  <si>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</si>
  <si>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</si>
  <si>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</si>
  <si>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</si>
  <si>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</si>
  <si>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</si>
  <si>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</si>
  <si>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</si>
  <si>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</si>
  <si>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</si>
  <si>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</si>
  <si>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</si>
  <si>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</si>
  <si>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</si>
  <si>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</si>
  <si>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</si>
  <si>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</si>
  <si>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</si>
  <si>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</si>
  <si>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</si>
  <si>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</si>
  <si>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</si>
  <si>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</si>
  <si>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</si>
  <si>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</si>
  <si>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</si>
  <si>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</si>
  <si>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</si>
  <si>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</si>
  <si>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</si>
  <si>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</si>
  <si>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</si>
  <si>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</si>
  <si>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</si>
  <si>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</si>
  <si>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</si>
  <si>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</si>
  <si>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</si>
  <si>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</si>
  <si>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</si>
  <si>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</si>
  <si>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</si>
  <si>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</si>
  <si>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</si>
  <si>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</si>
  <si>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</si>
  <si>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</si>
  <si>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</si>
  <si>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</si>
  <si>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</si>
  <si>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</si>
  <si>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</si>
  <si>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</si>
  <si>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</si>
  <si>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</si>
  <si>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</si>
  <si>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</si>
  <si>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</si>
  <si>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</si>
  <si>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</si>
  <si>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</si>
  <si>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</si>
  <si>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</si>
  <si>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</si>
  <si>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</si>
  <si>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</si>
  <si>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</si>
  <si>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</si>
  <si>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</si>
  <si>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</si>
  <si>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</si>
  <si>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</si>
  <si>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</si>
  <si>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</si>
  <si>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</si>
  <si>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</si>
  <si>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</si>
  <si>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</si>
  <si>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</si>
  <si>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</si>
  <si>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</si>
  <si>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</si>
  <si>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</si>
  <si>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</si>
  <si>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</si>
  <si>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</si>
  <si>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</si>
  <si>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</si>
  <si>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</si>
  <si>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</si>
  <si>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</si>
  <si>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</si>
  <si>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</si>
  <si>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</si>
  <si>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</si>
  <si>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</si>
  <si>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</si>
  <si>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</si>
  <si>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</si>
  <si>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</si>
  <si>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</si>
  <si>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</si>
  <si>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</si>
  <si>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</si>
  <si>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</si>
  <si>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</si>
  <si>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</si>
  <si>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</si>
  <si>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</si>
  <si>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</si>
  <si>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</si>
  <si>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</si>
  <si>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</si>
  <si>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</si>
  <si>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</si>
  <si>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</si>
  <si>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</si>
  <si>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</si>
  <si>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</si>
  <si>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</si>
  <si>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</si>
  <si>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</si>
  <si>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</si>
  <si>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</si>
  <si>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</si>
  <si>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</si>
  <si>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</si>
  <si>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</si>
  <si>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</si>
  <si>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</si>
  <si>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</si>
  <si>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</si>
  <si>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</si>
  <si>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</si>
  <si>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</si>
  <si>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</si>
  <si>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</si>
  <si>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</si>
  <si>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</si>
  <si>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</si>
  <si>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</si>
  <si>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</si>
  <si>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</si>
  <si>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</si>
  <si>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</si>
  <si>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</si>
  <si>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</si>
  <si>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</si>
  <si>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</si>
  <si>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</si>
  <si>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</si>
  <si>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</si>
  <si>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</si>
  <si>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</si>
  <si>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</si>
  <si>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</si>
  <si>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</si>
  <si>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</si>
  <si>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</si>
  <si>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</si>
  <si>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</si>
  <si>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</si>
  <si>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</si>
  <si>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</si>
  <si>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</si>
  <si>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</si>
  <si>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</si>
  <si>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</si>
  <si>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</si>
  <si>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</si>
  <si>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</si>
  <si>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</si>
  <si>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</si>
  <si>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</si>
  <si>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</si>
  <si>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</si>
  <si>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</si>
  <si>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</si>
  <si>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</si>
  <si>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</si>
  <si>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</si>
  <si>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</si>
  <si>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</si>
  <si>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</si>
  <si>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</si>
  <si>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</si>
  <si>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</si>
  <si>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</si>
  <si>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</si>
  <si>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</si>
  <si>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</si>
  <si>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</si>
  <si>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</si>
  <si>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</si>
  <si>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</si>
  <si>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</si>
  <si>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</si>
  <si>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</si>
  <si>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</si>
  <si>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</si>
  <si>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</si>
  <si>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</si>
  <si>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</si>
  <si>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</si>
  <si>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</si>
  <si>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</si>
  <si>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</si>
  <si>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</si>
  <si>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</si>
  <si>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</si>
  <si>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</si>
  <si>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</si>
  <si>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</si>
  <si>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</si>
  <si>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</si>
  <si>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</si>
  <si>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</si>
  <si>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</si>
  <si>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</si>
  <si>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</si>
  <si>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</si>
  <si>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</si>
  <si>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</si>
  <si>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</si>
  <si>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</si>
  <si>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</si>
  <si>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</si>
  <si>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</si>
  <si>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</si>
  <si>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</si>
  <si>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</si>
  <si>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</si>
  <si>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</si>
  <si>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</si>
  <si>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</si>
  <si>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</si>
  <si>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</si>
  <si>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</si>
  <si>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</si>
  <si>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</si>
  <si>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</si>
  <si>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</si>
  <si>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</si>
  <si>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</si>
  <si>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</si>
  <si>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</si>
  <si>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</si>
  <si>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</si>
  <si>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</si>
  <si>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</si>
  <si>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</si>
  <si>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</si>
  <si>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</si>
  <si>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</si>
  <si>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</si>
  <si>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</si>
  <si>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</si>
  <si>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</si>
  <si>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</si>
  <si>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</si>
  <si>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</si>
  <si>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</si>
  <si>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</si>
  <si>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</si>
  <si>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</si>
  <si>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</si>
  <si>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</si>
  <si>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</si>
  <si>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</si>
  <si>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</si>
  <si>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</si>
  <si>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</si>
  <si>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</si>
  <si>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</si>
  <si>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</si>
  <si>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</si>
  <si>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</si>
  <si>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</si>
  <si>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</si>
  <si>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</si>
  <si>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</si>
  <si>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</si>
  <si>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</si>
  <si>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</si>
  <si>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</si>
  <si>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</si>
  <si>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</si>
  <si>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</si>
  <si>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</si>
  <si>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</si>
  <si>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</si>
  <si>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</si>
  <si>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</si>
  <si>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</si>
  <si>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</si>
  <si>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</si>
  <si>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</si>
  <si>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</si>
  <si>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</si>
  <si>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</si>
  <si>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</si>
  <si>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</si>
  <si>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</si>
  <si>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</si>
  <si>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</si>
  <si>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</si>
  <si>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</si>
  <si>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</si>
  <si>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</si>
  <si>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</si>
  <si>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</si>
  <si>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</si>
  <si>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</si>
  <si>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</si>
  <si>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</si>
  <si>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</si>
  <si>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</si>
  <si>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</si>
  <si>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</si>
  <si>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</si>
  <si>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</si>
  <si>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</si>
  <si>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</si>
  <si>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</si>
  <si>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</si>
  <si>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</si>
  <si>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</si>
  <si>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</si>
  <si>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</si>
  <si>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</si>
  <si>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</si>
  <si>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</si>
  <si>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</si>
  <si>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</si>
  <si>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</si>
  <si>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</si>
  <si>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</si>
  <si>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</si>
  <si>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</si>
  <si>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</si>
  <si>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</si>
  <si>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</si>
  <si>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</si>
  <si>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</si>
  <si>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</si>
  <si>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</si>
  <si>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</si>
  <si>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</si>
  <si>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</si>
  <si>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</si>
  <si>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</si>
  <si>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</si>
  <si>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</si>
  <si>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</si>
  <si>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</si>
  <si>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</si>
  <si>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</si>
  <si>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</si>
  <si>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</si>
  <si>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</si>
  <si>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</si>
  <si>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</si>
  <si>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</si>
  <si>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</si>
  <si>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</si>
  <si>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</si>
  <si>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</si>
  <si>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</si>
  <si>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</si>
  <si>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</si>
  <si>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</si>
  <si>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</si>
  <si>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</si>
  <si>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</si>
  <si>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</si>
  <si>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</si>
  <si>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</si>
  <si>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</si>
  <si>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</si>
  <si>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</si>
  <si>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</si>
  <si>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</si>
  <si>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</si>
  <si>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</si>
  <si>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</si>
  <si>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</si>
  <si>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</si>
  <si>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</si>
  <si>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</si>
  <si>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</si>
  <si>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</si>
  <si>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</si>
  <si>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</si>
  <si>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</si>
  <si>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</si>
  <si>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</si>
  <si>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</si>
  <si>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</si>
  <si>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</si>
  <si>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</si>
  <si>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</si>
  <si>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</si>
  <si>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</si>
  <si>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</si>
  <si>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</si>
  <si>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</si>
  <si>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</si>
  <si>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</si>
  <si>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</si>
  <si>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</si>
  <si>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</si>
  <si>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</si>
  <si>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</si>
  <si>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</si>
  <si>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</si>
  <si>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</si>
  <si>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</si>
  <si>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</si>
  <si>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</si>
  <si>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</si>
  <si>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</si>
  <si>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</si>
  <si>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</si>
  <si>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</si>
  <si>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</si>
  <si>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</si>
  <si>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</si>
  <si>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</si>
  <si>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</si>
  <si>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</si>
  <si>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</si>
  <si>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</si>
  <si>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</si>
  <si>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</si>
  <si>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</si>
  <si>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</si>
  <si>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</si>
  <si>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</si>
  <si>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</si>
  <si>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</si>
  <si>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</si>
  <si>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</si>
  <si>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</si>
  <si>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</si>
  <si>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</si>
  <si>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</si>
  <si>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</si>
  <si>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</si>
  <si>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</si>
  <si>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</si>
  <si>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</si>
  <si>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</si>
  <si>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</si>
  <si>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</si>
  <si>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</si>
  <si>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</si>
  <si>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</si>
  <si>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</si>
  <si>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</si>
  <si>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</si>
  <si>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</si>
  <si>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</si>
  <si>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</si>
  <si>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</si>
  <si>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</si>
  <si>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</si>
  <si>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</si>
  <si>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</si>
  <si>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</si>
  <si>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</si>
  <si>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</si>
  <si>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</si>
  <si>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</si>
  <si>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</si>
  <si>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</si>
  <si>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</si>
  <si>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</si>
  <si>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</si>
  <si>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</si>
  <si>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</si>
  <si>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</si>
  <si>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</si>
  <si>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</si>
  <si>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</si>
  <si>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</si>
  <si>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</si>
  <si>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</si>
  <si>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</si>
  <si>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</si>
  <si>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</si>
  <si>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</si>
  <si>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</si>
  <si>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</si>
  <si>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</si>
  <si>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</si>
  <si>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</si>
  <si>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</si>
  <si>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</si>
  <si>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</si>
  <si>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</si>
  <si>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</si>
  <si>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</si>
  <si>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</si>
  <si>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</si>
  <si>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</si>
  <si>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</si>
  <si>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</si>
  <si>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</si>
  <si>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</si>
  <si>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</si>
  <si>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</si>
  <si>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</si>
  <si>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</si>
  <si>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</si>
  <si>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</si>
  <si>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</si>
  <si>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</si>
  <si>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</si>
  <si>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</si>
  <si>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</si>
  <si>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</si>
  <si>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</si>
  <si>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</si>
  <si>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</si>
  <si>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</si>
  <si>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</si>
  <si>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</si>
  <si>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</si>
  <si>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</si>
  <si>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</si>
  <si>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</si>
  <si>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</si>
  <si>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</si>
  <si>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</si>
  <si>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</si>
  <si>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</si>
  <si>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</si>
  <si>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</si>
  <si>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</si>
  <si>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</si>
  <si>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</si>
  <si>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</si>
  <si>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</si>
  <si>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</si>
  <si>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</si>
  <si>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</si>
  <si>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</si>
  <si>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</si>
  <si>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</si>
  <si>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</si>
  <si>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</si>
  <si>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</si>
  <si>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</si>
  <si>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</si>
  <si>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</si>
  <si>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</si>
  <si>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</si>
  <si>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</si>
  <si>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</si>
  <si>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</si>
  <si>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</si>
  <si>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</si>
  <si>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</si>
  <si>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</si>
  <si>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</si>
  <si>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</si>
  <si>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</si>
  <si>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</si>
  <si>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</si>
  <si>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</si>
  <si>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</si>
  <si>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</si>
  <si>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</si>
  <si>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</si>
  <si>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</si>
  <si>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</si>
  <si>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</si>
  <si>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</si>
  <si>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</si>
  <si>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</si>
  <si>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</si>
  <si>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</si>
  <si>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</si>
  <si>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</si>
  <si>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</si>
  <si>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</si>
  <si>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</si>
  <si>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</si>
  <si>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</si>
  <si>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</si>
  <si>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</si>
  <si>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</si>
  <si>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</si>
  <si>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</si>
  <si>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</si>
  <si>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</si>
  <si>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</si>
  <si>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</si>
  <si>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</si>
  <si>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</si>
  <si>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</si>
  <si>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</si>
  <si>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</si>
  <si>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</si>
  <si>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</si>
  <si>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</si>
  <si>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</si>
  <si>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</si>
  <si>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</si>
  <si>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</si>
  <si>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</si>
  <si>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</si>
  <si>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</si>
  <si>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</si>
  <si>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</si>
  <si>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</si>
  <si>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</si>
  <si>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</si>
  <si>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</si>
  <si>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</si>
  <si>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</si>
  <si>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</si>
  <si>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</si>
  <si>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</si>
  <si>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</si>
  <si>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</si>
  <si>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</si>
  <si>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</si>
  <si>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</si>
  <si>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</si>
  <si>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</si>
  <si>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</si>
  <si>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</si>
  <si>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</si>
  <si>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</si>
  <si>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</si>
  <si>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</si>
  <si>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</si>
  <si>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</si>
  <si>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</si>
  <si>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</si>
  <si>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</si>
  <si>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</si>
  <si>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</si>
  <si>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</si>
  <si>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</si>
  <si>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</si>
  <si>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</si>
  <si>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</si>
  <si>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</si>
  <si>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</si>
  <si>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</si>
  <si>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</si>
  <si>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</si>
  <si>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</si>
  <si>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</si>
  <si>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</si>
  <si>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</si>
  <si>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</si>
  <si>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</si>
  <si>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</si>
  <si>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</si>
  <si>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</si>
  <si>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</si>
  <si>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</si>
  <si>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</si>
  <si>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</si>
  <si>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</si>
  <si>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</si>
  <si>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</si>
  <si>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</si>
  <si>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</si>
  <si>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</si>
  <si>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</si>
  <si>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</si>
  <si>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</si>
  <si>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</si>
  <si>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</si>
  <si>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</si>
  <si>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</si>
  <si>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</si>
  <si>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</si>
  <si>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</si>
  <si>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</si>
  <si>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</si>
  <si>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</si>
  <si>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</si>
  <si>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</si>
  <si>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</si>
  <si>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</si>
  <si>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</si>
  <si>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</si>
  <si>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</si>
  <si>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</si>
  <si>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</si>
  <si>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</si>
  <si>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</si>
  <si>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</si>
  <si>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</si>
  <si>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</si>
  <si>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</si>
  <si>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</si>
  <si>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</si>
  <si>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</si>
  <si>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</si>
  <si>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</si>
  <si>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</si>
  <si>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</si>
  <si>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</si>
  <si>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</si>
  <si>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</si>
  <si>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</si>
  <si>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</si>
  <si>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</si>
  <si>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</si>
  <si>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</si>
  <si>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</si>
  <si>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</si>
  <si>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</si>
  <si>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</si>
  <si>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</si>
  <si>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</si>
  <si>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</si>
  <si>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</si>
  <si>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</si>
  <si>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</si>
  <si>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</si>
  <si>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</si>
  <si>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</si>
  <si>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</si>
  <si>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</si>
  <si>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</si>
  <si>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</si>
  <si>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</si>
  <si>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</si>
  <si>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</si>
  <si>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</si>
  <si>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</si>
  <si>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</si>
  <si>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</si>
  <si>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</si>
  <si>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</si>
  <si>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</si>
  <si>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</si>
  <si>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</si>
  <si>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</si>
  <si>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</si>
  <si>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</si>
  <si>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</si>
  <si>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</si>
  <si>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</si>
  <si>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</si>
  <si>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</si>
  <si>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</si>
  <si>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</si>
  <si>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</si>
  <si>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</si>
  <si>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</si>
  <si>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</si>
  <si>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</si>
  <si>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</si>
  <si>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</si>
  <si>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</si>
  <si>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</si>
  <si>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</si>
  <si>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</si>
  <si>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</si>
  <si>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</si>
  <si>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</si>
  <si>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</si>
  <si>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</si>
  <si>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</si>
  <si>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</si>
  <si>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</si>
  <si>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</si>
  <si>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</si>
  <si>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</si>
  <si>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</si>
  <si>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</si>
  <si>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</si>
  <si>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</si>
  <si>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</si>
  <si>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</si>
  <si>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</si>
  <si>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</si>
  <si>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</si>
  <si>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</si>
  <si>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</si>
  <si>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</si>
  <si>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</si>
  <si>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</si>
  <si>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</si>
  <si>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</si>
  <si>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</si>
  <si>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</si>
  <si>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</si>
  <si>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</si>
  <si>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</si>
  <si>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</si>
  <si>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</si>
  <si>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</si>
  <si>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</si>
  <si>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</si>
  <si>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</si>
  <si>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</si>
  <si>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</si>
  <si>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</si>
  <si>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</si>
  <si>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</si>
  <si>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</si>
  <si>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</si>
  <si>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</si>
  <si>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</si>
  <si>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</si>
  <si>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</si>
  <si>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</si>
  <si>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</si>
  <si>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</si>
  <si>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</si>
  <si>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</si>
  <si>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</si>
  <si>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</si>
  <si>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</si>
  <si>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</si>
  <si>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</si>
  <si>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</si>
  <si>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</si>
  <si>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</si>
  <si>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</si>
  <si>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</si>
  <si>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</si>
  <si>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</si>
  <si>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</si>
  <si>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</si>
  <si>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</si>
  <si>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</si>
  <si>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</si>
  <si>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</si>
  <si>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</si>
  <si>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</si>
  <si>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</si>
  <si>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</si>
  <si>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</si>
  <si>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</si>
  <si>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</si>
  <si>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</si>
  <si>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</si>
  <si>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</si>
  <si>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</si>
  <si>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</si>
  <si>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</si>
  <si>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</si>
  <si>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</si>
  <si>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</si>
  <si>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</si>
  <si>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</si>
  <si>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</si>
  <si>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</si>
  <si>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</si>
  <si>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</si>
  <si>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</si>
  <si>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</si>
  <si>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</si>
  <si>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</si>
  <si>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</si>
  <si>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</si>
  <si>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</si>
  <si>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</si>
  <si>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</si>
  <si>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</si>
  <si>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</si>
  <si>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</si>
  <si>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</si>
  <si>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</si>
  <si>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</si>
  <si>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</si>
  <si>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</si>
  <si>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</si>
  <si>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</si>
  <si>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</si>
  <si>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</si>
  <si>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</si>
  <si>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</si>
  <si>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</si>
  <si>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</si>
  <si>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</si>
  <si>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</si>
  <si>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</si>
  <si>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</si>
  <si>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</si>
  <si>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</si>
  <si>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</si>
  <si>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</si>
  <si>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</si>
  <si>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</si>
  <si>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</si>
  <si>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</si>
  <si>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</si>
  <si>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</si>
  <si>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</si>
  <si>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</si>
  <si>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</si>
  <si>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</si>
  <si>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</si>
  <si>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</si>
  <si>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</si>
  <si>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</si>
  <si>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</si>
  <si>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</si>
  <si>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</si>
  <si>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</si>
  <si>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</si>
  <si>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</si>
  <si>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</si>
  <si>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</si>
  <si>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</si>
  <si>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</si>
  <si>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</si>
  <si>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</si>
  <si>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</si>
  <si>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</si>
  <si>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</si>
  <si>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</si>
  <si>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</si>
  <si>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</si>
  <si>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</si>
  <si>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</si>
  <si>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</si>
  <si>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</si>
  <si>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</si>
  <si>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</si>
  <si>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</si>
  <si>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</si>
  <si>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</si>
  <si>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</si>
  <si>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</si>
  <si>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</si>
  <si>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</si>
  <si>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</si>
  <si>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</si>
  <si>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</si>
  <si>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</si>
  <si>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</si>
  <si>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</si>
  <si>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</si>
  <si>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</si>
  <si>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</si>
  <si>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</si>
  <si>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</si>
  <si>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</si>
  <si>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</si>
  <si>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</si>
  <si>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</si>
  <si>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</si>
  <si>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</si>
  <si>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</si>
  <si>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</si>
  <si>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</si>
  <si>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</si>
  <si>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</si>
  <si>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</si>
  <si>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</si>
  <si>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</si>
  <si>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</si>
  <si>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</si>
  <si>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</si>
  <si>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</si>
  <si>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</si>
  <si>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</si>
  <si>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</si>
  <si>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</si>
  <si>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</si>
  <si>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</si>
  <si>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</si>
  <si>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</si>
  <si>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</si>
  <si>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</si>
  <si>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</si>
  <si>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</si>
  <si>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</si>
  <si>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</si>
  <si>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</si>
  <si>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</si>
  <si>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</si>
  <si>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</si>
  <si>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</si>
  <si>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</si>
  <si>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</si>
  <si>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</si>
  <si>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</si>
  <si>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</si>
  <si>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</si>
  <si>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</si>
  <si>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</si>
  <si>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</si>
  <si>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</si>
  <si>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</si>
  <si>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</si>
  <si>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</si>
  <si>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</si>
  <si>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</si>
  <si>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</si>
  <si>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</si>
  <si>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</si>
  <si>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</si>
  <si>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</si>
  <si>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</si>
  <si>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</si>
  <si>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</si>
  <si>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</si>
  <si>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</si>
  <si>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</si>
  <si>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</si>
  <si>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</si>
  <si>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</si>
  <si>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</si>
  <si>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</si>
  <si>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</si>
  <si>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</si>
  <si>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</si>
  <si>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</si>
  <si>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</si>
  <si>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</si>
  <si>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</si>
  <si>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</si>
  <si>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</si>
  <si>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</si>
  <si>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</si>
  <si>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</si>
  <si>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</si>
  <si>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</si>
  <si>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</si>
  <si>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</si>
  <si>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</si>
  <si>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</si>
  <si>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</si>
  <si>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</si>
  <si>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</si>
  <si>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</si>
  <si>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</si>
  <si>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</si>
  <si>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</si>
  <si>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</si>
  <si>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</si>
  <si>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</si>
  <si>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</si>
  <si>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</si>
  <si>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</si>
  <si>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</si>
  <si>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</si>
  <si>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</si>
  <si>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</si>
  <si>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</si>
  <si>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</si>
  <si>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</si>
  <si>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</si>
  <si>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</si>
  <si>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</si>
  <si>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</si>
  <si>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</si>
  <si>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</si>
  <si>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</si>
  <si>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</si>
  <si>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</si>
  <si>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</si>
  <si>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</si>
  <si>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</si>
  <si>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</si>
  <si>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</si>
  <si>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</si>
  <si>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</si>
  <si>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</si>
  <si>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</si>
  <si>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</si>
  <si>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</si>
  <si>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</si>
  <si>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</si>
  <si>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</si>
  <si>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</si>
  <si>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</si>
  <si>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</si>
  <si>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</si>
  <si>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</si>
  <si>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</si>
  <si>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</si>
  <si>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</si>
  <si>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</si>
  <si>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</si>
  <si>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</si>
  <si>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</si>
  <si>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</si>
  <si>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</si>
  <si>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</si>
  <si>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</si>
  <si>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</si>
  <si>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</si>
  <si>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</si>
  <si>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</si>
  <si>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</si>
  <si>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</si>
  <si>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</si>
  <si>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</si>
  <si>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</si>
  <si>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</si>
  <si>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</si>
  <si>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</si>
  <si>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</si>
  <si>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</si>
  <si>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</si>
  <si>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</si>
  <si>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</si>
  <si>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</si>
  <si>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</si>
  <si>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</si>
  <si>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</si>
  <si>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</si>
  <si>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</si>
  <si>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</si>
  <si>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</si>
  <si>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</si>
  <si>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</si>
  <si>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</si>
  <si>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</si>
  <si>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</si>
  <si>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</si>
  <si>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</si>
  <si>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</si>
  <si>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</si>
  <si>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</si>
  <si>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</si>
  <si>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</si>
  <si>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</si>
  <si>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</si>
  <si>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</si>
  <si>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</si>
  <si>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</si>
  <si>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</si>
  <si>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</si>
  <si>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</si>
  <si>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</si>
  <si>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</si>
  <si>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</si>
  <si>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</si>
  <si>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</si>
  <si>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</si>
  <si>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</si>
  <si>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</si>
  <si>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</si>
  <si>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</si>
  <si>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</si>
  <si>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</si>
  <si>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</si>
  <si>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</si>
  <si>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</si>
  <si>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</si>
  <si>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</si>
  <si>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</si>
  <si>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</si>
  <si>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</si>
  <si>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</si>
  <si>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</si>
  <si>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</si>
  <si>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</si>
  <si>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</si>
  <si>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</si>
  <si>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</si>
  <si>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</si>
  <si>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</si>
  <si>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</si>
  <si>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</si>
  <si>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</si>
  <si>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</si>
  <si>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</si>
  <si>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</si>
  <si>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</si>
  <si>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</si>
  <si>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</si>
  <si>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</si>
  <si>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</si>
  <si>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</si>
  <si>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</si>
  <si>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</si>
  <si>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</si>
  <si>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</si>
  <si>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</si>
  <si>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</si>
  <si>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</si>
  <si>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</si>
  <si>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</si>
  <si>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</si>
  <si>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</si>
  <si>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</si>
  <si>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</si>
  <si>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</si>
  <si>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</si>
  <si>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</si>
  <si>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</si>
  <si>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</si>
  <si>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</si>
  <si>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</si>
  <si>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</si>
  <si>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</si>
  <si>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</si>
  <si>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</si>
  <si>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</si>
  <si>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</si>
  <si>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</si>
  <si>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</si>
  <si>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</si>
  <si>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</si>
  <si>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</si>
  <si>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</si>
  <si>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</si>
  <si>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</si>
  <si>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</si>
  <si>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</si>
  <si>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</si>
  <si>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</si>
  <si>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</si>
  <si>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</si>
  <si>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</si>
  <si>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</si>
  <si>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</si>
  <si>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</si>
  <si>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</si>
  <si>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</si>
  <si>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</si>
  <si>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</si>
  <si>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</si>
  <si>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</si>
  <si>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</si>
  <si>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</si>
  <si>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</si>
  <si>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</si>
  <si>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</si>
  <si>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</si>
  <si>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</si>
  <si>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</si>
  <si>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</si>
  <si>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</si>
  <si>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</si>
  <si>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</si>
  <si>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</si>
  <si>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</si>
  <si>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</si>
  <si>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</si>
  <si>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</si>
  <si>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</si>
  <si>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</si>
  <si>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</si>
  <si>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</si>
  <si>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</si>
  <si>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</si>
  <si>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</si>
  <si>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</si>
  <si>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</si>
  <si>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</si>
  <si>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</si>
  <si>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</si>
  <si>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</si>
  <si>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</si>
  <si>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</si>
  <si>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</si>
  <si>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</si>
  <si>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</si>
  <si>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</si>
  <si>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</si>
  <si>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</si>
  <si>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</si>
  <si>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</si>
  <si>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</si>
  <si>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</si>
  <si>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</si>
  <si>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</si>
  <si>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</si>
  <si>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</si>
  <si>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</si>
  <si>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</si>
  <si>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</si>
  <si>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</si>
  <si>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</si>
  <si>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</si>
  <si>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</si>
  <si>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</si>
  <si>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</si>
  <si>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</si>
  <si>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</si>
  <si>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</si>
  <si>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</si>
  <si>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</si>
  <si>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</si>
  <si>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</si>
  <si>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</si>
  <si>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</si>
  <si>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</si>
  <si>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</si>
  <si>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</si>
  <si>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</si>
  <si>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</si>
  <si>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</si>
  <si>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</si>
  <si>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</si>
  <si>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</si>
  <si>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</si>
  <si>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</si>
  <si>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</si>
  <si>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</si>
  <si>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</si>
  <si>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</si>
  <si>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</si>
  <si>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</si>
  <si>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</si>
  <si>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</si>
  <si>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</si>
  <si>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</si>
  <si>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</si>
  <si>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</si>
  <si>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</si>
  <si>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</si>
  <si>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</si>
  <si>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</si>
  <si>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</si>
  <si>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</si>
  <si>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</si>
  <si>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</si>
  <si>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</si>
  <si>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</si>
  <si>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</si>
  <si>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</si>
  <si>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</si>
  <si>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</si>
  <si>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</si>
  <si>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</si>
  <si>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</si>
  <si>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</si>
  <si>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</si>
  <si>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</si>
  <si>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</si>
  <si>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</si>
  <si>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</si>
  <si>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</si>
  <si>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</si>
  <si>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</si>
  <si>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</si>
  <si>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</si>
  <si>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</si>
  <si>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</si>
  <si>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</si>
  <si>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</si>
  <si>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</si>
  <si>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</si>
  <si>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</si>
  <si>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</si>
  <si>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</si>
  <si>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</si>
  <si>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</si>
  <si>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</si>
  <si>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</si>
  <si>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</si>
  <si>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</si>
  <si>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</si>
  <si>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</si>
  <si>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</si>
  <si>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</si>
  <si>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</si>
  <si>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</si>
  <si>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</si>
  <si>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</si>
  <si>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</si>
  <si>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</si>
  <si>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</si>
  <si>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</si>
  <si>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</si>
  <si>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</si>
  <si>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</si>
  <si>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</si>
  <si>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</si>
  <si>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</si>
  <si>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</si>
  <si>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</si>
  <si>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</si>
  <si>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</si>
  <si>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</si>
  <si>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</si>
  <si>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</si>
  <si>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</si>
  <si>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</si>
  <si>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</si>
  <si>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</si>
  <si>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</si>
  <si>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</si>
  <si>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</si>
  <si>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</si>
  <si>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</si>
  <si>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</si>
  <si>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</si>
  <si>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</si>
  <si>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</si>
  <si>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</si>
  <si>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</si>
  <si>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</si>
  <si>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</si>
  <si>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</si>
  <si>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</si>
  <si>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</si>
  <si>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</si>
  <si>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</si>
  <si>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</si>
  <si>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</si>
  <si>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</si>
  <si>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</si>
  <si>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</si>
  <si>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</si>
  <si>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</si>
  <si>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</si>
  <si>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</si>
  <si>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</si>
  <si>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</si>
  <si>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</si>
  <si>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</si>
  <si>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</si>
  <si>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</si>
  <si>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</si>
  <si>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</si>
  <si>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</si>
  <si>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</si>
  <si>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</si>
  <si>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</si>
  <si>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</si>
  <si>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</si>
  <si>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</si>
  <si>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</si>
  <si>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</si>
  <si>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</si>
  <si>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</si>
  <si>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</si>
  <si>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</si>
  <si>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</si>
  <si>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</si>
  <si>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</si>
  <si>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</si>
  <si>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</si>
  <si>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</si>
  <si>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</si>
  <si>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</si>
  <si>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</si>
  <si>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</si>
  <si>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</si>
  <si>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</si>
  <si>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</si>
  <si>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</si>
  <si>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</si>
  <si>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</si>
  <si>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</si>
  <si>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</si>
  <si>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</si>
  <si>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</si>
  <si>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</si>
  <si>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</si>
  <si>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</si>
  <si>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</si>
  <si>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</si>
  <si>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</si>
  <si>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</si>
  <si>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</si>
  <si>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</si>
  <si>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</si>
  <si>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</si>
  <si>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</si>
  <si>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</si>
  <si>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</si>
  <si>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</si>
  <si>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</si>
  <si>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</si>
  <si>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</si>
  <si>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</si>
  <si>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</si>
  <si>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</si>
  <si>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</si>
  <si>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</si>
  <si>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</si>
  <si>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</si>
  <si>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</si>
  <si>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</si>
  <si>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</si>
  <si>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</si>
  <si>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</si>
  <si>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</si>
  <si>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</si>
  <si>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</si>
  <si>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</si>
  <si>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</si>
  <si>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</si>
  <si>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</si>
  <si>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</si>
  <si>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</si>
  <si>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</si>
  <si>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</si>
  <si>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</si>
  <si>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</si>
  <si>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</si>
  <si>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</si>
  <si>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</si>
  <si>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</si>
  <si>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</si>
  <si>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</si>
  <si>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</si>
  <si>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</si>
  <si>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</si>
  <si>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</si>
  <si>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</si>
  <si>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</si>
  <si>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</si>
  <si>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</si>
  <si>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</si>
  <si>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</si>
  <si>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</si>
  <si>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</si>
  <si>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</si>
  <si>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</si>
  <si>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</si>
  <si>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</si>
  <si>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</si>
  <si>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</si>
  <si>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</si>
  <si>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</si>
  <si>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</si>
  <si>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</si>
  <si>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</si>
  <si>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</si>
  <si>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</si>
  <si>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</si>
  <si>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</si>
  <si>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</si>
  <si>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</si>
  <si>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</si>
  <si>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</si>
  <si>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</si>
  <si>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</si>
  <si>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</si>
  <si>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</si>
  <si>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</si>
  <si>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</si>
  <si>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</si>
  <si>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</si>
  <si>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</si>
  <si>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</si>
  <si>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</si>
  <si>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</si>
  <si>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</si>
  <si>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</si>
  <si>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</si>
  <si>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</si>
  <si>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</si>
  <si>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</si>
  <si>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</si>
  <si>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</si>
  <si>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</si>
  <si>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</si>
  <si>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</si>
  <si>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</si>
  <si>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</si>
  <si>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</si>
  <si>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</si>
  <si>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</si>
  <si>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</si>
  <si>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</si>
  <si>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</si>
  <si>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</si>
  <si>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</si>
  <si>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</si>
  <si>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</si>
  <si>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</si>
  <si>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</si>
  <si>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</si>
  <si>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</si>
  <si>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</si>
  <si>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</si>
  <si>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</si>
  <si>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</si>
  <si>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</si>
  <si>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</si>
  <si>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</si>
  <si>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</si>
  <si>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</si>
  <si>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</si>
  <si>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</si>
  <si>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</si>
  <si>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</si>
  <si>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</si>
  <si>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</si>
  <si>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</si>
  <si>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</si>
  <si>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</si>
  <si>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</si>
  <si>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</si>
  <si>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</si>
  <si>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</si>
  <si>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</si>
  <si>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</si>
  <si>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</si>
  <si>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</si>
  <si>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</si>
  <si>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</si>
  <si>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</si>
  <si>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</si>
  <si>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</si>
  <si>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</si>
  <si>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</si>
  <si>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</si>
  <si>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</si>
  <si>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</si>
  <si>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</si>
  <si>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</si>
  <si>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</si>
  <si>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</si>
  <si>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</si>
  <si>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</si>
  <si>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</si>
  <si>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</si>
  <si>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</si>
  <si>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</si>
  <si>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</si>
  <si>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</si>
  <si>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</si>
  <si>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</si>
  <si>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</si>
  <si>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</si>
  <si>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</si>
  <si>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</si>
  <si>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</si>
  <si>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</si>
  <si>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</si>
  <si>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</si>
  <si>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</si>
  <si>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</si>
  <si>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</si>
  <si>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</si>
  <si>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</si>
  <si>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</si>
  <si>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</si>
  <si>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</si>
  <si>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</si>
  <si>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</si>
  <si>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</si>
  <si>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</si>
  <si>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</si>
  <si>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</si>
  <si>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</si>
  <si>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</si>
  <si>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</si>
  <si>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</si>
  <si>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</si>
  <si>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</si>
  <si>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</si>
  <si>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</si>
  <si>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</si>
  <si>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</si>
  <si>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</si>
  <si>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</si>
  <si>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</si>
  <si>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</si>
  <si>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</si>
  <si>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</si>
  <si>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</si>
  <si>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</si>
  <si>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</si>
  <si>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</si>
  <si>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</si>
  <si>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</si>
  <si>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</si>
  <si>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</si>
  <si>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</si>
  <si>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</si>
  <si>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</si>
  <si>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</si>
  <si>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</si>
  <si>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</si>
  <si>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</si>
  <si>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</si>
  <si>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</si>
  <si>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</si>
  <si>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</si>
  <si>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</si>
  <si>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</si>
  <si>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</si>
  <si>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</si>
  <si>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</si>
  <si>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</si>
  <si>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</si>
  <si>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</si>
  <si>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</si>
  <si>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</si>
  <si>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</si>
  <si>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</si>
  <si>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</si>
  <si>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</si>
  <si>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</si>
  <si>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</si>
  <si>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</si>
  <si>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</si>
  <si>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</si>
  <si>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</si>
  <si>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</si>
  <si>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</si>
  <si>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</si>
  <si>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</si>
  <si>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</si>
  <si>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</si>
  <si>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</si>
  <si>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</si>
  <si>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</si>
  <si>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</si>
  <si>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</si>
  <si>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</si>
  <si>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</si>
  <si>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</si>
  <si>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</si>
  <si>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</si>
  <si>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</si>
  <si>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</si>
  <si>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</si>
  <si>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</si>
  <si>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</si>
  <si>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</si>
  <si>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</si>
  <si>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</si>
  <si>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</si>
  <si>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</si>
  <si>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</si>
  <si>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</si>
  <si>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</si>
  <si>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</si>
  <si>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</si>
  <si>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</si>
  <si>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</si>
  <si>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</si>
  <si>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</si>
  <si>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</si>
  <si>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</si>
  <si>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</si>
  <si>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</si>
  <si>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</si>
  <si>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</si>
  <si>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</si>
  <si>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</si>
  <si>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</si>
  <si>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</si>
  <si>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</si>
  <si>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</si>
  <si>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</si>
  <si>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</si>
  <si>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</si>
  <si>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</si>
  <si>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</si>
  <si>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</si>
  <si>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</si>
  <si>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</si>
  <si>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</si>
  <si>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</si>
  <si>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</si>
  <si>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</si>
  <si>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</si>
  <si>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</si>
  <si>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</si>
  <si>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</si>
  <si>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</si>
  <si>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</si>
  <si>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</si>
  <si>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</si>
  <si>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</si>
  <si>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</si>
  <si>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</si>
  <si>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</si>
  <si>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</si>
  <si>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</si>
  <si>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</si>
  <si>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</si>
  <si>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</si>
  <si>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</si>
  <si>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</si>
  <si>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</si>
  <si>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</si>
  <si>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</si>
  <si>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</si>
  <si>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</si>
  <si>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</si>
  <si>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</si>
  <si>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</si>
  <si>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</si>
  <si>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</si>
  <si>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</si>
  <si>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</si>
  <si>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</si>
  <si>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</si>
  <si>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</si>
  <si>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</si>
  <si>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</si>
  <si>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</si>
  <si>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</si>
  <si>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</si>
  <si>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</si>
  <si>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</si>
  <si>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</si>
  <si>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</si>
  <si>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</si>
  <si>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</si>
  <si>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</si>
  <si>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</si>
  <si>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</si>
  <si>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</si>
  <si>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</si>
  <si>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</si>
  <si>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</si>
  <si>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</si>
  <si>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</si>
  <si>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</si>
  <si>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</si>
  <si>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</si>
  <si>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</si>
  <si>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</si>
  <si>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</si>
  <si>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</si>
  <si>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</si>
  <si>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</si>
  <si>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</si>
  <si>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</si>
  <si>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</si>
  <si>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</si>
  <si>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</si>
  <si>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</si>
  <si>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</si>
  <si>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</si>
  <si>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</si>
  <si>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</si>
  <si>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</si>
  <si>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</si>
  <si>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</si>
  <si>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</si>
  <si>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</si>
  <si>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</si>
  <si>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</si>
  <si>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</si>
  <si>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</si>
  <si>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</si>
  <si>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</si>
  <si>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</si>
  <si>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</si>
  <si>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</si>
  <si>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</si>
  <si>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</si>
  <si>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</si>
  <si>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</si>
  <si>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</si>
  <si>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</si>
  <si>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</si>
  <si>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</si>
  <si>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</si>
  <si>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</si>
  <si>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</si>
  <si>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</si>
  <si>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</si>
  <si>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</si>
  <si>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</si>
  <si>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</si>
  <si>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</si>
  <si>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</si>
  <si>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</si>
  <si>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</si>
  <si>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</si>
  <si>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</si>
  <si>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</si>
  <si>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</si>
  <si>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</si>
  <si>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</si>
  <si>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</si>
  <si>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</si>
  <si>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</si>
  <si>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</si>
  <si>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</si>
  <si>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</si>
  <si>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</si>
  <si>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</si>
  <si>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</si>
  <si>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</si>
  <si>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</si>
  <si>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</si>
  <si>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</si>
  <si>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</si>
  <si>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</si>
  <si>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</si>
  <si>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</si>
  <si>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</si>
  <si>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</si>
  <si>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</si>
  <si>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</si>
  <si>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</si>
  <si>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</si>
  <si>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</si>
  <si>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</si>
  <si>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</si>
  <si>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</si>
  <si>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</si>
  <si>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</si>
  <si>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</si>
  <si>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</si>
  <si>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</si>
  <si>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</si>
  <si>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</si>
  <si>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</si>
  <si>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</si>
  <si>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</si>
  <si>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</si>
  <si>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</si>
  <si>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</si>
  <si>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</si>
  <si>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</si>
  <si>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</si>
  <si>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</si>
  <si>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</si>
  <si>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</si>
  <si>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</si>
  <si>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</si>
  <si>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</si>
  <si>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</si>
  <si>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</si>
  <si>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</si>
  <si>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</si>
  <si>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</si>
  <si>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</si>
  <si>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</si>
  <si>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</si>
  <si>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</si>
  <si>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</si>
  <si>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</si>
  <si>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</si>
  <si>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</si>
  <si>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</si>
  <si>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</si>
  <si>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</si>
  <si>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</si>
  <si>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</si>
  <si>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</si>
  <si>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</si>
  <si>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</si>
  <si>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</si>
  <si>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</si>
  <si>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</si>
  <si>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</si>
  <si>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</si>
  <si>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</si>
  <si>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</si>
  <si>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</si>
  <si>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</si>
  <si>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</si>
  <si>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</si>
  <si>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</si>
  <si>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</si>
  <si>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</si>
  <si>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</si>
  <si>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</si>
  <si>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</si>
  <si>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</si>
  <si>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</si>
  <si>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</si>
  <si>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</si>
  <si>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</si>
  <si>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</si>
  <si>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</si>
  <si>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</si>
  <si>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</si>
  <si>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</si>
  <si>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</si>
  <si>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</si>
  <si>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</si>
  <si>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</si>
  <si>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</si>
  <si>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</si>
  <si>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</si>
  <si>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</si>
  <si>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</si>
  <si>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</si>
  <si>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</si>
  <si>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</si>
  <si>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</si>
  <si>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</si>
  <si>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</si>
  <si>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</si>
  <si>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</si>
  <si>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</si>
  <si>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</si>
  <si>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</si>
  <si>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</si>
  <si>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</si>
  <si>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</si>
  <si>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</si>
  <si>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</si>
  <si>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</si>
  <si>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</si>
  <si>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</si>
  <si>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</si>
  <si>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</si>
  <si>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</si>
  <si>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</si>
  <si>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</si>
  <si>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</si>
  <si>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</si>
  <si>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</si>
  <si>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</si>
  <si>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</si>
  <si>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</si>
  <si>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</si>
  <si>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</si>
  <si>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</si>
  <si>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</si>
  <si>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</si>
  <si>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</si>
  <si>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</si>
  <si>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</si>
  <si>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</si>
  <si>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</si>
  <si>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</si>
  <si>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</si>
  <si>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</si>
  <si>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</si>
  <si>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</si>
  <si>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</si>
  <si>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</si>
  <si>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</si>
  <si>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</si>
  <si>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</si>
  <si>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</si>
  <si>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</si>
  <si>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</si>
  <si>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</si>
  <si>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</si>
  <si>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</si>
  <si>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</si>
  <si>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</si>
  <si>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</si>
  <si>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</si>
  <si>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</si>
  <si>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</si>
  <si>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</si>
  <si>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</si>
  <si>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</si>
  <si>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</si>
  <si>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</si>
  <si>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</si>
  <si>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</si>
  <si>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</si>
  <si>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</si>
  <si>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</si>
  <si>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</si>
  <si>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</si>
  <si>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</si>
  <si>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</si>
  <si>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</si>
  <si>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</si>
  <si>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</si>
  <si>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</si>
  <si>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</si>
  <si>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</si>
  <si>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</si>
  <si>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</si>
  <si>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</si>
  <si>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</si>
  <si>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</si>
  <si>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</si>
  <si>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</si>
  <si>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</si>
  <si>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</si>
  <si>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</si>
  <si>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</si>
  <si>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</si>
  <si>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</si>
  <si>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</si>
  <si>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</si>
  <si>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</si>
  <si>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</si>
  <si>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</si>
  <si>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</si>
  <si>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</si>
  <si>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</si>
  <si>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</si>
  <si>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</si>
  <si>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</si>
  <si>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</si>
  <si>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</si>
  <si>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</si>
  <si>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</si>
  <si>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</si>
  <si>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</si>
  <si>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</si>
  <si>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</si>
  <si>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</si>
  <si>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</si>
  <si>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</si>
  <si>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</si>
  <si>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</si>
  <si>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</si>
  <si>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</si>
  <si>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</si>
  <si>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</si>
  <si>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</si>
  <si>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</si>
  <si>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</si>
  <si>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</si>
  <si>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</si>
  <si>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</si>
  <si>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</si>
  <si>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</si>
  <si>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</si>
  <si>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</si>
  <si>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</si>
  <si>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</si>
  <si>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</si>
  <si>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</si>
  <si>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</si>
  <si>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</si>
  <si>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</si>
  <si>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</si>
  <si>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</si>
  <si>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</si>
  <si>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</si>
  <si>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</si>
  <si>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</si>
  <si>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</si>
  <si>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</si>
  <si>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</si>
  <si>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</si>
  <si>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</si>
  <si>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</si>
  <si>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</si>
  <si>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</si>
  <si>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</si>
  <si>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</si>
  <si>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</si>
  <si>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</si>
  <si>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</si>
  <si>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</si>
  <si>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</si>
  <si>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</si>
  <si>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</si>
  <si>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</si>
  <si>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</si>
  <si>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</si>
  <si>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</si>
  <si>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</si>
  <si>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</si>
  <si>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</si>
  <si>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</si>
  <si>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</si>
  <si>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</si>
  <si>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</si>
  <si>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</si>
  <si>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</si>
  <si>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</si>
  <si>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</si>
  <si>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</si>
  <si>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</si>
  <si>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</si>
  <si>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</si>
  <si>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</si>
  <si>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</si>
  <si>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</si>
  <si>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</si>
  <si>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</si>
  <si>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</si>
  <si>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</si>
  <si>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</si>
  <si>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</si>
  <si>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</si>
  <si>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</si>
  <si>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</si>
  <si>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</si>
  <si>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</si>
  <si>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</si>
  <si>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</si>
  <si>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</si>
  <si>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</si>
  <si>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</si>
  <si>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</si>
  <si>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</si>
  <si>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</si>
  <si>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</si>
  <si>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</si>
  <si>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</si>
  <si>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</si>
  <si>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</si>
  <si>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</si>
  <si>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</si>
  <si>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</si>
  <si>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</si>
  <si>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</si>
  <si>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</si>
  <si>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</si>
  <si>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</si>
  <si>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</si>
  <si>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</si>
  <si>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</si>
  <si>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</si>
  <si>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</si>
  <si>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</si>
  <si>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</si>
  <si>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</si>
  <si>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</si>
  <si>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</si>
  <si>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</si>
  <si>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</si>
  <si>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</si>
  <si>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</si>
  <si>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</si>
  <si>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</si>
  <si>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</si>
  <si>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</si>
  <si>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</si>
  <si>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</si>
  <si>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</si>
  <si>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</si>
  <si>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</si>
  <si>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</si>
  <si>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</si>
  <si>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</si>
  <si>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</si>
  <si>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</si>
  <si>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</si>
  <si>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</si>
  <si>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</si>
  <si>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</si>
  <si>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</si>
  <si>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</si>
  <si>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</si>
  <si>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</si>
  <si>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</si>
  <si>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</si>
  <si>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</si>
  <si>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</si>
  <si>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</si>
  <si>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</si>
  <si>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</si>
  <si>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</si>
  <si>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</si>
  <si>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</si>
  <si>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</si>
  <si>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</si>
  <si>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</si>
  <si>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</si>
  <si>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</si>
  <si>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</si>
  <si>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</si>
  <si>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</si>
  <si>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</si>
  <si>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</si>
  <si>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</si>
  <si>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</si>
  <si>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</si>
  <si>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</si>
  <si>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</si>
  <si>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</si>
  <si>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</si>
  <si>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</si>
  <si>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</si>
  <si>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</si>
  <si>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</si>
  <si>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</si>
  <si>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</si>
  <si>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</si>
  <si>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</si>
  <si>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</si>
  <si>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</si>
  <si>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</si>
  <si>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</si>
  <si>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</si>
  <si>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</si>
  <si>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</si>
  <si>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</si>
  <si>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</si>
  <si>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</si>
  <si>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</si>
  <si>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</si>
  <si>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</si>
  <si>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</si>
  <si>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</si>
  <si>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</si>
  <si>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</si>
  <si>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</si>
  <si>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</si>
  <si>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</si>
  <si>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</si>
  <si>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</si>
  <si>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</si>
  <si>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</si>
  <si>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</si>
  <si>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</si>
  <si>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</si>
  <si>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</si>
  <si>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</si>
  <si>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</si>
  <si>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</si>
  <si>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</si>
  <si>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</si>
  <si>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</si>
  <si>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</si>
  <si>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</si>
  <si>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</si>
  <si>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</si>
  <si>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</si>
  <si>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</si>
  <si>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</si>
  <si>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</si>
  <si>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</si>
  <si>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</si>
  <si>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</si>
  <si>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</si>
  <si>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</si>
  <si>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</si>
  <si>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</si>
  <si>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</si>
  <si>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</si>
  <si>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</si>
  <si>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</si>
  <si>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</si>
  <si>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</si>
  <si>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</si>
  <si>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</si>
  <si>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</si>
  <si>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</si>
  <si>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</si>
  <si>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</si>
  <si>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</si>
  <si>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</si>
  <si>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</si>
  <si>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</si>
  <si>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</si>
  <si>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</si>
  <si>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</si>
  <si>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</si>
  <si>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</si>
  <si>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</si>
  <si>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</si>
  <si>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</si>
  <si>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</si>
  <si>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</si>
  <si>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</si>
  <si>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</si>
  <si>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</si>
  <si>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</si>
  <si>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</si>
  <si>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</si>
  <si>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</si>
  <si>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</si>
  <si>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</si>
  <si>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</si>
  <si>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</si>
  <si>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</si>
  <si>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</si>
  <si>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</si>
  <si>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</si>
  <si>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</si>
  <si>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</si>
  <si>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</si>
  <si>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</si>
  <si>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</si>
  <si>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</si>
  <si>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</si>
  <si>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</si>
  <si>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</si>
  <si>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</si>
  <si>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</si>
  <si>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</si>
  <si>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</si>
  <si>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</si>
  <si>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</si>
  <si>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</si>
  <si>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</si>
  <si>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</si>
  <si>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</si>
  <si>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</si>
  <si>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</si>
  <si>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</si>
  <si>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</si>
  <si>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</si>
  <si>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</si>
  <si>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</si>
  <si>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</si>
  <si>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</si>
  <si>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</si>
  <si>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</si>
  <si>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</si>
  <si>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</si>
  <si>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</si>
  <si>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</si>
  <si>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</si>
  <si>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</si>
  <si>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</si>
  <si>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</si>
  <si>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</si>
  <si>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</si>
  <si>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</si>
  <si>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</si>
  <si>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</si>
  <si>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</si>
  <si>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</si>
  <si>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</si>
  <si>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</si>
  <si>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</si>
  <si>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</si>
  <si>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</si>
  <si>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</si>
  <si>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</si>
  <si>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</si>
  <si>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</si>
  <si>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</si>
  <si>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</si>
  <si>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</si>
  <si>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</si>
  <si>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</si>
  <si>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</si>
  <si>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</si>
  <si>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</si>
  <si>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</si>
  <si>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</si>
  <si>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</si>
  <si>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</si>
  <si>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</si>
  <si>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</si>
  <si>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</si>
  <si>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</si>
  <si>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</si>
  <si>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</si>
  <si>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</si>
  <si>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</si>
  <si>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</si>
  <si>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</si>
  <si>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</si>
  <si>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</si>
  <si>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</si>
  <si>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</si>
  <si>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</si>
  <si>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</si>
  <si>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</si>
  <si>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</si>
  <si>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</si>
  <si>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</si>
  <si>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</si>
  <si>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</si>
  <si>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</si>
  <si>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</si>
  <si>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</si>
  <si>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</si>
  <si>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</si>
  <si>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</si>
  <si>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</si>
  <si>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</si>
  <si>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</si>
  <si>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</si>
  <si>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</si>
  <si>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</si>
  <si>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</si>
  <si>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</si>
  <si>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</si>
  <si>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</si>
  <si>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</si>
  <si>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</si>
  <si>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</si>
  <si>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</si>
  <si>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</si>
  <si>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</si>
  <si>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</si>
  <si>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</si>
  <si>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</si>
  <si>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</si>
  <si>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</si>
  <si>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</si>
  <si>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</si>
  <si>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</si>
  <si>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</si>
  <si>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</si>
  <si>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</si>
  <si>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</si>
  <si>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</si>
  <si>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</si>
  <si>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</si>
  <si>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</si>
  <si>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</si>
  <si>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</si>
  <si>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</si>
  <si>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</si>
  <si>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</si>
  <si>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</si>
  <si>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</si>
  <si>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</si>
  <si>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</si>
  <si>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</si>
  <si>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</si>
  <si>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</si>
  <si>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</si>
  <si>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</si>
  <si>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</si>
  <si>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</si>
  <si>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</si>
  <si>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</si>
  <si>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</si>
  <si>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</si>
  <si>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</si>
  <si>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</si>
  <si>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</si>
  <si>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</si>
  <si>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</si>
  <si>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</si>
  <si>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</si>
  <si>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</si>
  <si>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</si>
  <si>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</si>
  <si>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</si>
  <si>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</si>
  <si>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</si>
  <si>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</si>
  <si>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</si>
  <si>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</si>
  <si>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</si>
  <si>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</si>
  <si>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</si>
  <si>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</si>
  <si>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</si>
  <si>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</si>
  <si>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</si>
  <si>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</si>
  <si>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</si>
  <si>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</si>
  <si>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</si>
  <si>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</si>
  <si>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</si>
  <si>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</si>
  <si>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</si>
  <si>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</si>
  <si>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</si>
  <si>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</si>
  <si>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</si>
  <si>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</si>
  <si>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</si>
  <si>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</si>
  <si>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</si>
  <si>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</si>
  <si>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</si>
  <si>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</si>
  <si>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</si>
  <si>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</si>
  <si>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</si>
  <si>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</si>
  <si>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</si>
  <si>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</si>
  <si>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</si>
  <si>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</si>
  <si>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</si>
  <si>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</si>
  <si>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</si>
  <si>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</si>
  <si>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</si>
  <si>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</si>
  <si>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</si>
  <si>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</si>
  <si>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</si>
  <si>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</si>
  <si>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</si>
  <si>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</si>
  <si>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</si>
  <si>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</si>
  <si>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</si>
  <si>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</si>
  <si>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</si>
  <si>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</si>
  <si>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</si>
  <si>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</si>
  <si>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</si>
  <si>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</si>
  <si>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</si>
  <si>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</si>
  <si>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</si>
  <si>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</si>
  <si>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</si>
  <si>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</si>
  <si>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</si>
  <si>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</si>
  <si>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</si>
  <si>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</si>
  <si>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</si>
  <si>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</si>
  <si>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</si>
  <si>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</si>
  <si>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</si>
  <si>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</si>
  <si>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</si>
  <si>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</si>
  <si>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</si>
  <si>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</si>
  <si>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</si>
  <si>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</si>
  <si>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</si>
  <si>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</si>
  <si>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</si>
  <si>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</si>
  <si>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</si>
  <si>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</si>
  <si>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</si>
  <si>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</si>
  <si>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</si>
  <si>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</si>
  <si>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</si>
  <si>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</si>
  <si>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</si>
  <si>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</si>
  <si>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</si>
  <si>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</si>
  <si>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</si>
  <si>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</si>
  <si>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</si>
  <si>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</si>
  <si>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</si>
  <si>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</si>
  <si>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</si>
  <si>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</si>
  <si>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</si>
  <si>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</si>
  <si>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</si>
  <si>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</si>
  <si>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</si>
  <si>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</si>
  <si>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</si>
  <si>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</si>
  <si>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</si>
  <si>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</si>
  <si>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</si>
  <si>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</si>
  <si>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</si>
  <si>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</si>
  <si>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</si>
  <si>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</si>
  <si>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</si>
  <si>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</si>
  <si>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</si>
  <si>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</si>
  <si>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</si>
  <si>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</si>
  <si>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</si>
  <si>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</si>
  <si>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</si>
  <si>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</si>
  <si>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</si>
  <si>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</si>
  <si>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</si>
  <si>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</si>
  <si>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</si>
  <si>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</si>
  <si>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</si>
  <si>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</si>
  <si>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</si>
  <si>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</si>
  <si>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</si>
  <si>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</si>
  <si>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</si>
  <si>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</si>
  <si>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</si>
  <si>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</si>
  <si>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</si>
  <si>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</si>
  <si>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</si>
  <si>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</si>
  <si>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</si>
  <si>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</si>
  <si>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</si>
  <si>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</si>
  <si>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</si>
  <si>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</si>
  <si>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</si>
  <si>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</si>
  <si>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</si>
  <si>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</si>
  <si>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</si>
  <si>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</si>
  <si>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</si>
  <si>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</si>
  <si>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</si>
  <si>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</si>
  <si>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</si>
  <si>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</si>
  <si>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</si>
  <si>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</si>
  <si>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</si>
  <si>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</si>
  <si>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</si>
  <si>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</si>
  <si>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</si>
  <si>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</si>
  <si>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</si>
  <si>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</si>
  <si>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</si>
  <si>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</si>
  <si>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</si>
  <si>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</si>
  <si>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</si>
  <si>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</si>
  <si>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</si>
  <si>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</si>
  <si>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</si>
  <si>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</si>
  <si>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</si>
  <si>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</si>
  <si>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</si>
  <si>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</si>
  <si>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</si>
  <si>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</si>
  <si>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</si>
  <si>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</si>
  <si>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</si>
  <si>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</si>
  <si>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</si>
  <si>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</si>
  <si>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</si>
  <si>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</si>
  <si>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</si>
  <si>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</si>
  <si>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</si>
  <si>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</si>
  <si>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</si>
  <si>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</si>
  <si>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</si>
  <si>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</si>
  <si>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</si>
  <si>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</si>
  <si>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</si>
  <si>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</si>
  <si>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</si>
  <si>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</si>
  <si>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</si>
  <si>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</si>
  <si>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</si>
  <si>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</si>
  <si>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</si>
  <si>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</si>
  <si>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</si>
  <si>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</si>
  <si>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</si>
  <si>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</si>
  <si>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</si>
  <si>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</si>
  <si>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</si>
  <si>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</si>
  <si>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</si>
  <si>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</si>
  <si>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</si>
  <si>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</si>
  <si>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</si>
  <si>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</si>
  <si>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</si>
  <si>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</si>
  <si>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</si>
  <si>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</si>
  <si>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</si>
  <si>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</si>
  <si>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</si>
  <si>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</si>
  <si>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</si>
  <si>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</si>
  <si>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</si>
  <si>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</si>
  <si>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</si>
  <si>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</si>
  <si>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</si>
  <si>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</si>
  <si>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</si>
  <si>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</si>
  <si>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</si>
  <si>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</si>
  <si>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</si>
  <si>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</si>
  <si>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</si>
  <si>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</si>
  <si>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</si>
  <si>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</si>
  <si>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</si>
  <si>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</si>
  <si>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</si>
  <si>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</si>
  <si>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</si>
  <si>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</si>
  <si>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</si>
  <si>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</si>
  <si>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</si>
  <si>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</si>
  <si>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</si>
  <si>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</si>
  <si>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</si>
  <si>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</si>
  <si>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</si>
  <si>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</si>
  <si>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</si>
  <si>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</si>
  <si>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</si>
  <si>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</si>
  <si>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</si>
  <si>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</si>
  <si>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</si>
  <si>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</si>
  <si>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</si>
  <si>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</si>
  <si>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</si>
  <si>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</si>
  <si>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</si>
  <si>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</si>
  <si>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</si>
  <si>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</si>
  <si>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</si>
  <si>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</si>
  <si>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</si>
  <si>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</si>
  <si>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</si>
  <si>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</si>
  <si>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</si>
  <si>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</si>
  <si>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</si>
  <si>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</si>
  <si>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</si>
  <si>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</si>
  <si>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</si>
  <si>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</si>
  <si>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</si>
  <si>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</si>
  <si>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</si>
  <si>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</si>
  <si>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</si>
  <si>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</si>
  <si>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</si>
  <si>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</si>
  <si>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</si>
  <si>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</si>
  <si>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</si>
  <si>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</si>
  <si>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</si>
  <si>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</si>
  <si>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</si>
  <si>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</si>
  <si>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</si>
  <si>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</si>
  <si>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</si>
  <si>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</si>
  <si>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</si>
  <si>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</si>
  <si>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</si>
  <si>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</si>
  <si>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</si>
  <si>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</si>
  <si>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</si>
  <si>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</si>
  <si>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</si>
  <si>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</si>
  <si>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</si>
  <si>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</si>
  <si>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</si>
  <si>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</si>
  <si>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</si>
  <si>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</si>
  <si>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</si>
  <si>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</si>
  <si>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</si>
  <si>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</si>
  <si>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</si>
  <si>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</si>
  <si>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</si>
  <si>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</si>
  <si>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</si>
  <si>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</si>
  <si>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</si>
  <si>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</si>
  <si>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</si>
  <si>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</si>
  <si>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</si>
  <si>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</si>
  <si>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</si>
  <si>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</si>
  <si>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</si>
  <si>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</si>
  <si>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</si>
  <si>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</si>
  <si>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</si>
  <si>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</si>
  <si>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</si>
  <si>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</si>
  <si>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</si>
  <si>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</si>
  <si>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</si>
  <si>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</si>
  <si>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</si>
  <si>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</si>
  <si>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</si>
  <si>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</si>
  <si>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</si>
  <si>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</si>
  <si>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</si>
  <si>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</si>
  <si>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</si>
  <si>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</si>
  <si>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</si>
  <si>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</si>
  <si>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</si>
  <si>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</si>
  <si>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</si>
  <si>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</si>
  <si>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</si>
  <si>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</si>
  <si>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</si>
  <si>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</si>
  <si>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</si>
  <si>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</si>
  <si>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</si>
  <si>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</si>
  <si>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</si>
  <si>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</si>
  <si>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</si>
  <si>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</si>
  <si>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</si>
  <si>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</si>
  <si>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</si>
  <si>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</si>
  <si>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</si>
  <si>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</si>
  <si>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</si>
  <si>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</si>
  <si>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</si>
  <si>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</si>
  <si>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</si>
  <si>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</si>
  <si>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</si>
  <si>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</si>
  <si>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</si>
  <si>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</si>
  <si>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</si>
  <si>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</si>
  <si>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</si>
  <si>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</si>
  <si>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</si>
  <si>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</si>
  <si>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</si>
  <si>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</si>
  <si>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</si>
  <si>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</si>
  <si>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</si>
  <si>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</si>
  <si>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</si>
  <si>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</si>
  <si>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</si>
  <si>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</si>
  <si>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</si>
  <si>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</si>
  <si>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</si>
  <si>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</si>
  <si>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</si>
  <si>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</si>
  <si>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</si>
  <si>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</si>
  <si>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</si>
  <si>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</si>
  <si>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</si>
  <si>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</si>
  <si>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</si>
  <si>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</si>
  <si>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</si>
  <si>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</si>
  <si>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</si>
  <si>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</si>
  <si>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</si>
  <si>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</si>
  <si>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</si>
  <si>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</si>
  <si>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</si>
  <si>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</si>
  <si>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</si>
  <si>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</si>
  <si>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</si>
  <si>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</si>
  <si>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</si>
  <si>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</si>
  <si>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</si>
  <si>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</si>
  <si>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</si>
  <si>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</si>
  <si>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</si>
  <si>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</si>
  <si>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</si>
  <si>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</si>
  <si>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</si>
  <si>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</si>
  <si>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</si>
  <si>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</si>
  <si>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</si>
  <si>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</si>
  <si>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</si>
  <si>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</si>
  <si>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</si>
  <si>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</si>
  <si>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</si>
  <si>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</si>
  <si>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</si>
  <si>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</si>
  <si>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</si>
  <si>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</si>
  <si>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</si>
  <si>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</si>
  <si>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</si>
  <si>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</si>
  <si>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</si>
  <si>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</si>
  <si>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</si>
  <si>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</si>
  <si>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</si>
  <si>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</si>
  <si>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</si>
  <si>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</si>
  <si>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</si>
  <si>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</si>
  <si>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</si>
  <si>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</si>
  <si>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</si>
  <si>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</si>
  <si>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</si>
  <si>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</si>
  <si>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</si>
  <si>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</si>
  <si>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</si>
  <si>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</si>
  <si>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</si>
  <si>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</si>
  <si>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</si>
  <si>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</si>
  <si>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</si>
  <si>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</si>
  <si>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</si>
  <si>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</si>
  <si>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</si>
  <si>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</si>
  <si>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</si>
  <si>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</si>
  <si>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</si>
  <si>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</si>
  <si>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</si>
  <si>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</si>
  <si>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</si>
  <si>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</si>
  <si>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</si>
  <si>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</si>
  <si>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</si>
  <si>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</si>
  <si>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</si>
  <si>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</si>
  <si>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</si>
  <si>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</si>
  <si>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</si>
  <si>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</si>
  <si>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</si>
  <si>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</si>
  <si>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</si>
  <si>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</si>
  <si>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</si>
  <si>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</si>
  <si>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</si>
  <si>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</si>
  <si>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</si>
  <si>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</si>
  <si>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</si>
  <si>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</si>
  <si>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</si>
  <si>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</si>
  <si>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</si>
  <si>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</si>
  <si>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</si>
  <si>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</si>
  <si>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</si>
  <si>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</si>
  <si>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</si>
  <si>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</si>
  <si>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</si>
  <si>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</si>
  <si>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</si>
  <si>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</si>
  <si>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</si>
  <si>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</si>
  <si>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</si>
  <si>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</si>
  <si>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</si>
  <si>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</si>
  <si>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</si>
  <si>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</si>
  <si>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</si>
  <si>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</si>
  <si>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</si>
  <si>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</si>
  <si>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</si>
  <si>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</si>
  <si>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</si>
  <si>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</si>
  <si>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</si>
  <si>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</si>
  <si>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</si>
  <si>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</si>
  <si>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</si>
  <si>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</si>
  <si>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</si>
  <si>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</si>
  <si>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</si>
  <si>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</si>
  <si>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</si>
  <si>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</si>
  <si>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</si>
  <si>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</si>
  <si>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</si>
  <si>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</si>
  <si>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</si>
  <si>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</si>
  <si>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</si>
  <si>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</si>
  <si>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</si>
  <si>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</si>
  <si>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</si>
  <si>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</si>
  <si>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</si>
  <si>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</si>
  <si>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</si>
  <si>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</si>
  <si>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</si>
  <si>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</si>
  <si>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</si>
  <si>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</si>
  <si>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</si>
  <si>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</si>
  <si>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</si>
  <si>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</si>
  <si>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</si>
  <si>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</si>
  <si>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</si>
  <si>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</si>
  <si>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</si>
  <si>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</si>
  <si>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</si>
  <si>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</si>
  <si>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</si>
  <si>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</si>
  <si>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</si>
  <si>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</si>
  <si>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</si>
  <si>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</si>
  <si>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</si>
  <si>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</si>
  <si>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</si>
  <si>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</si>
  <si>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</si>
  <si>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</si>
  <si>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</si>
  <si>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</si>
  <si>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</si>
  <si>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</si>
  <si>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</si>
  <si>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</si>
  <si>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</si>
  <si>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</si>
  <si>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</si>
  <si>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</si>
  <si>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</si>
  <si>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</si>
  <si>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</si>
  <si>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</si>
  <si>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</si>
  <si>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</si>
  <si>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</si>
  <si>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</si>
  <si>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</si>
  <si>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</si>
  <si>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</si>
  <si>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</si>
  <si>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</si>
  <si>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</si>
  <si>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</si>
  <si>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</si>
  <si>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</si>
  <si>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</si>
  <si>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</si>
  <si>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</si>
  <si>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</si>
  <si>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</si>
  <si>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</si>
  <si>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</si>
  <si>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</si>
  <si>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</si>
  <si>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</si>
  <si>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</si>
  <si>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</si>
  <si>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</si>
  <si>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</si>
  <si>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</si>
  <si>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</si>
  <si>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</si>
  <si>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</si>
  <si>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</si>
  <si>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</si>
  <si>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</si>
  <si>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</si>
  <si>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</si>
  <si>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</si>
  <si>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</si>
  <si>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</si>
  <si>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</si>
  <si>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</si>
  <si>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</si>
  <si>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</si>
  <si>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</si>
  <si>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</si>
  <si>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</si>
  <si>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</si>
  <si>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</si>
  <si>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</si>
  <si>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</si>
  <si>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</si>
  <si>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</si>
  <si>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</si>
  <si>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</si>
  <si>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</si>
  <si>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</si>
  <si>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</si>
  <si>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</si>
  <si>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</si>
  <si>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</si>
  <si>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</si>
  <si>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</si>
  <si>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</si>
  <si>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</si>
  <si>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</si>
  <si>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</si>
  <si>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</si>
  <si>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</si>
  <si>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</si>
  <si>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</si>
  <si>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</si>
  <si>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</si>
  <si>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</si>
  <si>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</si>
  <si>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</si>
  <si>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</si>
  <si>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</si>
  <si>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</si>
  <si>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</si>
  <si>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</si>
  <si>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</si>
  <si>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</si>
  <si>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</si>
  <si>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</si>
  <si>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</si>
  <si>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</si>
  <si>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</si>
  <si>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</si>
  <si>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</si>
  <si>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</si>
  <si>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</si>
  <si>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</si>
  <si>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</si>
  <si>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</si>
  <si>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</si>
  <si>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</si>
  <si>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</si>
  <si>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</si>
  <si>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</si>
  <si>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</si>
  <si>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</si>
  <si>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</si>
  <si>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</si>
  <si>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</si>
  <si>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</si>
  <si>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</si>
  <si>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</si>
  <si>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</si>
  <si>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</si>
  <si>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</si>
  <si>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</si>
  <si>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</si>
  <si>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</si>
  <si>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</si>
  <si>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</si>
  <si>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</si>
  <si>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</si>
  <si>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</si>
  <si>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</si>
  <si>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</si>
  <si>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</si>
  <si>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</si>
  <si>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</si>
  <si>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</si>
  <si>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</si>
  <si>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</si>
  <si>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</si>
  <si>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</si>
  <si>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</si>
  <si>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</si>
  <si>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</si>
  <si>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</si>
  <si>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</si>
  <si>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</si>
  <si>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</si>
  <si>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</si>
  <si>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</si>
  <si>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</si>
  <si>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</si>
  <si>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</si>
  <si>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</si>
  <si>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</si>
  <si>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</si>
  <si>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</si>
  <si>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</si>
  <si>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</si>
  <si>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</si>
  <si>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</si>
  <si>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</si>
  <si>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</si>
  <si>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</si>
  <si>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</si>
  <si>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</si>
  <si>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</si>
  <si>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</si>
  <si>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</si>
  <si>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</si>
  <si>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</si>
  <si>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</si>
  <si>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</si>
  <si>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</si>
  <si>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</si>
  <si>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</si>
  <si>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</si>
  <si>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</si>
  <si>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</si>
  <si>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</si>
  <si>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</si>
  <si>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</si>
  <si>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</si>
  <si>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</si>
  <si>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</si>
  <si>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</si>
  <si>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</si>
  <si>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</si>
  <si>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</si>
  <si>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</si>
  <si>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</si>
  <si>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</si>
  <si>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</si>
  <si>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</si>
  <si>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</si>
  <si>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</si>
  <si>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</si>
  <si>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</si>
  <si>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</si>
  <si>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</si>
  <si>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</si>
  <si>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</si>
  <si>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</si>
  <si>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</si>
  <si>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</si>
  <si>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</si>
  <si>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</si>
  <si>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</si>
  <si>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</si>
  <si>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</si>
  <si>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</si>
  <si>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</si>
  <si>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</si>
  <si>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</si>
  <si>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</si>
  <si>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</si>
  <si>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</si>
  <si>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</si>
  <si>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</si>
  <si>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</si>
  <si>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</si>
  <si>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</si>
  <si>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</si>
  <si>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</si>
  <si>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</si>
  <si>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</si>
  <si>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</si>
  <si>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</si>
  <si>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</si>
  <si>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</si>
  <si>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</si>
  <si>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</si>
  <si>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</si>
  <si>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</si>
  <si>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</si>
  <si>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</si>
  <si>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</si>
  <si>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</si>
  <si>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</si>
  <si>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</si>
  <si>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</si>
  <si>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</si>
  <si>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</si>
  <si>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</si>
  <si>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</si>
  <si>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</si>
  <si>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</si>
  <si>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</si>
  <si>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</si>
  <si>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</si>
  <si>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</si>
  <si>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</si>
  <si>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</si>
  <si>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</si>
  <si>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</si>
  <si>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</si>
  <si>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</si>
  <si>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</si>
  <si>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</si>
  <si>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</si>
  <si>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</si>
  <si>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</si>
  <si>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</si>
  <si>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</si>
  <si>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</si>
  <si>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</si>
  <si>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</si>
  <si>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</si>
  <si>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</si>
  <si>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</si>
  <si>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</si>
  <si>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</si>
  <si>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</si>
  <si>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</si>
  <si>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</si>
  <si>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</si>
  <si>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</si>
  <si>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</si>
  <si>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</si>
  <si>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</si>
  <si>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</si>
  <si>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</si>
  <si>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</si>
  <si>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</si>
  <si>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</si>
  <si>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</si>
  <si>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</si>
  <si>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</si>
  <si>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</si>
  <si>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</si>
  <si>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</si>
  <si>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</si>
  <si>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</si>
  <si>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</si>
  <si>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</si>
  <si>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</si>
  <si>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</si>
  <si>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</si>
  <si>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</si>
  <si>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</si>
  <si>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</si>
  <si>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</si>
  <si>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</si>
  <si>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</si>
  <si>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</si>
  <si>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</si>
  <si>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</si>
  <si>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</si>
  <si>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</si>
  <si>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</si>
  <si>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</si>
  <si>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</si>
  <si>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</si>
  <si>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</si>
  <si>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</si>
  <si>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</si>
  <si>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</si>
  <si>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</si>
  <si>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</si>
  <si>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</si>
  <si>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</si>
  <si>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</si>
  <si>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</si>
  <si>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</si>
  <si>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</si>
  <si>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</si>
  <si>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</si>
  <si>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</si>
  <si>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</si>
  <si>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</si>
  <si>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</si>
  <si>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</si>
  <si>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</si>
  <si>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</si>
  <si>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</si>
  <si>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</si>
  <si>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</si>
  <si>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</si>
  <si>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</si>
  <si>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</si>
  <si>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</si>
  <si>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</si>
  <si>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</si>
  <si>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</si>
  <si>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</si>
  <si>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</si>
  <si>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</si>
  <si>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</si>
  <si>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</si>
  <si>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</si>
  <si>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</si>
  <si>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</si>
  <si>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</si>
  <si>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</si>
  <si>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</si>
  <si>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</si>
  <si>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</si>
  <si>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</si>
  <si>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</si>
  <si>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</si>
  <si>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</si>
  <si>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</si>
  <si>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</si>
  <si>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</si>
  <si>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</si>
  <si>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</si>
  <si>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</si>
  <si>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</si>
  <si>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</si>
  <si>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</si>
  <si>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</si>
  <si>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</si>
  <si>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</si>
  <si>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</si>
  <si>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</si>
  <si>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</si>
  <si>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</si>
  <si>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</si>
  <si>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</si>
  <si>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</si>
  <si>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</si>
  <si>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</si>
  <si>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</si>
  <si>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</si>
  <si>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</si>
  <si>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</si>
  <si>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</si>
  <si>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</si>
  <si>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</si>
  <si>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</si>
  <si>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</si>
  <si>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</si>
  <si>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</si>
  <si>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</si>
  <si>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</si>
  <si>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</si>
  <si>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</si>
  <si>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</si>
  <si>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</si>
  <si>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</si>
  <si>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</si>
  <si>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</si>
  <si>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</si>
  <si>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</si>
  <si>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</si>
  <si>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</si>
  <si>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</si>
  <si>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</si>
  <si>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</si>
  <si>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</si>
  <si>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</si>
  <si>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</si>
  <si>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</si>
  <si>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</si>
  <si>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</si>
  <si>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</si>
  <si>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</si>
  <si>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</si>
  <si>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</si>
  <si>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</si>
  <si>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</si>
  <si>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</si>
  <si>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</si>
  <si>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</si>
  <si>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</si>
  <si>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</si>
  <si>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</si>
  <si>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</si>
  <si>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</si>
  <si>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</si>
  <si>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</si>
  <si>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</si>
  <si>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</si>
  <si>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</si>
  <si>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</si>
  <si>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</si>
  <si>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</si>
  <si>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</si>
  <si>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</si>
  <si>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</si>
  <si>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</si>
  <si>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</si>
  <si>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</si>
  <si>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</si>
  <si>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</si>
  <si>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</si>
  <si>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</si>
  <si>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</si>
  <si>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</si>
  <si>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</si>
  <si>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</si>
  <si>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</si>
  <si>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</si>
  <si>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</si>
  <si>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</si>
  <si>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</si>
  <si>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</si>
  <si>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</si>
  <si>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</si>
  <si>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</si>
  <si>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</si>
  <si>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</si>
  <si>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</si>
  <si>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</si>
  <si>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</si>
  <si>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</si>
  <si>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</si>
  <si>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</si>
  <si>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</si>
  <si>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</si>
  <si>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</si>
  <si>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</si>
  <si>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</si>
  <si>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</si>
  <si>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</si>
  <si>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</si>
  <si>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</si>
  <si>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</si>
  <si>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</si>
  <si>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</si>
  <si>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</si>
  <si>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</si>
  <si>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</si>
  <si>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</si>
  <si>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</si>
  <si>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</si>
  <si>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</si>
  <si>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</si>
  <si>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</si>
  <si>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</si>
  <si>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</si>
  <si>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</si>
  <si>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</si>
  <si>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</si>
  <si>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</si>
  <si>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</si>
  <si>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</si>
  <si>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</si>
  <si>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</si>
  <si>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</si>
  <si>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</si>
  <si>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</si>
  <si>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</si>
  <si>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</si>
  <si>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</si>
  <si>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</si>
  <si>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</si>
  <si>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</si>
  <si>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</si>
  <si>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</si>
  <si>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</si>
  <si>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</si>
  <si>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</si>
  <si>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</si>
  <si>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</si>
  <si>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</si>
  <si>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</si>
  <si>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</si>
  <si>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</si>
  <si>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</si>
  <si>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</si>
  <si>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</si>
  <si>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</si>
  <si>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</si>
  <si>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</si>
  <si>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</si>
  <si>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</si>
  <si>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</si>
  <si>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</si>
  <si>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</si>
  <si>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</si>
  <si>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</si>
  <si>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</si>
  <si>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</si>
  <si>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</si>
  <si>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</si>
  <si>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</si>
  <si>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</si>
  <si>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</si>
  <si>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</si>
  <si>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</si>
  <si>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</si>
  <si>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</si>
  <si>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</si>
  <si>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</si>
  <si>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</si>
  <si>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</si>
  <si>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</si>
  <si>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</si>
  <si>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</si>
  <si>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</si>
  <si>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</si>
  <si>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</si>
  <si>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</si>
  <si>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</si>
  <si>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</si>
  <si>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</si>
  <si>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</si>
  <si>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</si>
  <si>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</si>
  <si>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</si>
  <si>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</si>
  <si>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</si>
  <si>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</si>
  <si>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</si>
  <si>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</si>
  <si>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</si>
  <si>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</si>
  <si>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</si>
  <si>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</si>
  <si>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</si>
  <si>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</si>
  <si>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</si>
  <si>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</si>
  <si>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</si>
  <si>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</si>
  <si>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</si>
  <si>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</si>
  <si>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</si>
  <si>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</si>
  <si>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</si>
  <si>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</si>
  <si>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</si>
  <si>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</si>
  <si>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</si>
  <si>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</si>
  <si>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</si>
  <si>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</si>
  <si>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</si>
  <si>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</si>
  <si>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</si>
  <si>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</si>
  <si>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</si>
  <si>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</si>
  <si>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</si>
  <si>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</si>
  <si>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</si>
  <si>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</si>
  <si>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</si>
  <si>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</si>
  <si>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</si>
  <si>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</si>
  <si>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</si>
  <si>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</si>
  <si>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</si>
  <si>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</si>
  <si>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</si>
  <si>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</si>
  <si>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</si>
  <si>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</si>
  <si>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</si>
  <si>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</si>
  <si>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</si>
  <si>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</si>
  <si>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</si>
  <si>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</si>
  <si>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</si>
  <si>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</si>
  <si>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</si>
  <si>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</si>
  <si>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</si>
  <si>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</si>
  <si>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</si>
  <si>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</si>
  <si>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</si>
  <si>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</si>
  <si>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</si>
  <si>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</si>
  <si>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</si>
  <si>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</si>
  <si>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</si>
  <si>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</si>
  <si>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</si>
  <si>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</si>
  <si>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</si>
  <si>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</si>
  <si>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</si>
  <si>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</si>
  <si>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</si>
  <si>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</si>
  <si>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</si>
  <si>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</si>
  <si>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</si>
  <si>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</si>
  <si>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</si>
  <si>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</si>
  <si>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</si>
  <si>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</si>
  <si>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</si>
  <si>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</si>
  <si>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</si>
  <si>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</si>
  <si>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</si>
  <si>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</si>
  <si>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</si>
  <si>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</si>
  <si>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</si>
  <si>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</si>
  <si>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</si>
  <si>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</si>
  <si>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</si>
  <si>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</si>
  <si>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</si>
  <si>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</si>
  <si>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</si>
  <si>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</si>
  <si>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</si>
  <si>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</si>
  <si>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</si>
  <si>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</si>
  <si>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</si>
  <si>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</si>
  <si>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</si>
  <si>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</si>
  <si>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</si>
  <si>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</si>
  <si>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</si>
  <si>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</si>
  <si>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</si>
  <si>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</si>
  <si>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</si>
  <si>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</si>
  <si>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</si>
  <si>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</si>
  <si>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</si>
  <si>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</si>
  <si>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</si>
  <si>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</si>
  <si>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</si>
  <si>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</si>
  <si>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</si>
  <si>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</si>
  <si>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</si>
  <si>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</si>
  <si>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</si>
  <si>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</si>
  <si>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</si>
  <si>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</si>
  <si>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</si>
  <si>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</si>
  <si>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</si>
  <si>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</si>
  <si>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</si>
  <si>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</si>
  <si>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</si>
  <si>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</si>
  <si>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</si>
  <si>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</si>
  <si>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</si>
  <si>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</si>
  <si>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</si>
  <si>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</si>
  <si>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</si>
  <si>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</si>
  <si>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</si>
  <si>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</si>
  <si>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</si>
  <si>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</si>
  <si>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</si>
  <si>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</si>
  <si>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</si>
  <si>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</si>
  <si>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</si>
  <si>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</si>
  <si>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</si>
  <si>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</si>
  <si>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</si>
  <si>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</si>
  <si>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</si>
  <si>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</si>
  <si>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</si>
  <si>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</si>
  <si>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</si>
  <si>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</si>
  <si>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</si>
  <si>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</si>
  <si>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</si>
  <si>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</si>
  <si>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</si>
  <si>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</si>
  <si>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</si>
  <si>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</si>
  <si>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</si>
  <si>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</si>
  <si>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</si>
  <si>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</si>
  <si>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</si>
  <si>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</si>
  <si>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</si>
  <si>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</si>
  <si>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</si>
  <si>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</si>
  <si>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</si>
  <si>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</si>
  <si>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</si>
  <si>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</si>
  <si>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</si>
  <si>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</si>
  <si>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</si>
  <si>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</si>
  <si>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</si>
  <si>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</si>
  <si>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</si>
  <si>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</si>
  <si>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</si>
  <si>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</si>
  <si>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</si>
  <si>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</si>
  <si>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</si>
  <si>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</si>
  <si>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</si>
  <si>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</si>
  <si>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</si>
  <si>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</si>
  <si>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</si>
  <si>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</si>
  <si>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</si>
  <si>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</si>
  <si>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</si>
  <si>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</si>
  <si>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</si>
  <si>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</si>
  <si>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</si>
  <si>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</si>
  <si>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</si>
  <si>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</si>
  <si>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</si>
  <si>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</si>
  <si>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</si>
  <si>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</si>
  <si>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</si>
  <si>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</si>
  <si>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</si>
  <si>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</si>
  <si>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</si>
  <si>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</si>
  <si>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</si>
  <si>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</si>
  <si>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</si>
  <si>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</si>
  <si>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</si>
  <si>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</si>
  <si>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</si>
  <si>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</si>
  <si>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</si>
  <si>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</si>
  <si>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</si>
  <si>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</si>
  <si>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</si>
  <si>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</si>
  <si>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</si>
  <si>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</si>
  <si>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</si>
  <si>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</si>
  <si>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</si>
  <si>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</si>
  <si>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</si>
  <si>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</si>
  <si>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</si>
  <si>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</si>
  <si>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</si>
  <si>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</si>
  <si>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</si>
  <si>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</si>
  <si>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</si>
  <si>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</si>
  <si>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</si>
  <si>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</si>
  <si>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</si>
  <si>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</si>
  <si>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</si>
  <si>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</si>
  <si>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</si>
  <si>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</si>
  <si>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</si>
  <si>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</si>
  <si>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</si>
  <si>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</si>
  <si>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</si>
  <si>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</si>
  <si>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</si>
  <si>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</si>
  <si>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</si>
  <si>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</si>
  <si>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</si>
  <si>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</si>
  <si>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</si>
  <si>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</si>
  <si>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</si>
  <si>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</si>
  <si>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</si>
  <si>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</si>
  <si>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</si>
  <si>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</si>
  <si>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</si>
  <si>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</si>
  <si>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</si>
  <si>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</si>
  <si>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</si>
  <si>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</si>
  <si>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</si>
  <si>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</si>
  <si>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</si>
  <si>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</si>
  <si>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</si>
  <si>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</si>
  <si>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</si>
  <si>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</si>
  <si>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</si>
  <si>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</si>
  <si>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</si>
  <si>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</si>
  <si>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</si>
  <si>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</si>
  <si>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</si>
  <si>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</si>
  <si>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</si>
  <si>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</si>
  <si>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</si>
  <si>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</si>
  <si>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</si>
  <si>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</si>
  <si>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</si>
  <si>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</si>
  <si>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</si>
  <si>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</si>
  <si>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</si>
  <si>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</si>
  <si>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</si>
  <si>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</si>
  <si>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</si>
  <si>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</si>
  <si>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</si>
  <si>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</si>
  <si>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</si>
  <si>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</si>
  <si>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</si>
  <si>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</si>
  <si>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</si>
  <si>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</si>
  <si>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</si>
  <si>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</si>
  <si>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</si>
  <si>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</si>
  <si>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</si>
  <si>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</si>
  <si>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</si>
  <si>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</si>
  <si>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</si>
  <si>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</si>
  <si>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</si>
  <si>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</si>
  <si>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</si>
  <si>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</si>
  <si>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</si>
  <si>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</si>
  <si>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</si>
  <si>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</si>
  <si>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</si>
  <si>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</si>
  <si>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</si>
  <si>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</si>
  <si>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</si>
  <si>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</si>
  <si>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</si>
  <si>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</si>
  <si>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</si>
  <si>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</si>
  <si>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</si>
  <si>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</si>
  <si>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</si>
  <si>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</si>
  <si>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</si>
  <si>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</si>
  <si>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</si>
  <si>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</si>
  <si>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</si>
  <si>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</si>
  <si>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</si>
  <si>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</si>
  <si>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</si>
  <si>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</si>
  <si>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</si>
  <si>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</si>
  <si>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</si>
  <si>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</si>
  <si>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</si>
  <si>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</si>
  <si>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</si>
  <si>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</si>
  <si>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</si>
  <si>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</si>
  <si>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</si>
  <si>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</si>
  <si>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</si>
  <si>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</si>
  <si>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</si>
  <si>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</si>
  <si>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</si>
  <si>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</si>
  <si>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</si>
  <si>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</si>
  <si>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</si>
  <si>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</si>
  <si>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</si>
  <si>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</si>
  <si>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</si>
  <si>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</si>
  <si>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</si>
  <si>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</si>
  <si>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</si>
  <si>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</si>
  <si>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</si>
  <si>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</si>
  <si>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</si>
  <si>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</si>
  <si>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</si>
  <si>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</si>
  <si>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</si>
  <si>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</si>
  <si>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</si>
  <si>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</si>
  <si>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</si>
  <si>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</si>
  <si>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</si>
  <si>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</si>
  <si>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</si>
  <si>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</si>
  <si>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</si>
  <si>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</si>
  <si>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</si>
  <si>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</si>
  <si>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</si>
  <si>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</si>
  <si>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</si>
  <si>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</si>
  <si>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</si>
  <si>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</si>
  <si>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</si>
  <si>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</si>
  <si>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</si>
  <si>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</si>
  <si>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</si>
  <si>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</si>
  <si>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</si>
  <si>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</si>
  <si>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</si>
  <si>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</si>
  <si>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</si>
  <si>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</si>
  <si>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</si>
  <si>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</si>
  <si>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</si>
  <si>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</si>
  <si>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</si>
  <si>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</si>
  <si>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</si>
  <si>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</si>
  <si>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</si>
  <si>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</si>
  <si>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</si>
  <si>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</si>
  <si>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</si>
  <si>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</si>
  <si>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</si>
  <si>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</si>
  <si>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</si>
  <si>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</si>
  <si>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</si>
  <si>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</si>
  <si>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</si>
  <si>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</si>
  <si>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</si>
  <si>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</si>
  <si>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</si>
  <si>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</si>
  <si>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</si>
  <si>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</si>
  <si>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</si>
  <si>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</si>
  <si>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</si>
  <si>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</si>
  <si>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</si>
  <si>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</si>
  <si>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</si>
  <si>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</si>
  <si>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</si>
  <si>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</si>
  <si>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</si>
  <si>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</si>
  <si>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</si>
  <si>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</si>
  <si>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</si>
  <si>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</si>
  <si>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</si>
  <si>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</si>
  <si>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</si>
  <si>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</si>
  <si>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</si>
  <si>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</si>
  <si>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</si>
  <si>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</si>
  <si>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</si>
  <si>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</si>
  <si>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</si>
  <si>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</si>
  <si>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</si>
  <si>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</si>
  <si>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</si>
  <si>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</si>
  <si>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</si>
  <si>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</si>
  <si>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</si>
  <si>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</si>
  <si>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</si>
  <si>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</si>
  <si>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</si>
  <si>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</si>
  <si>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</si>
  <si>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</si>
  <si>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</si>
  <si>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</si>
  <si>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</si>
  <si>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</si>
  <si>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</si>
  <si>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</si>
  <si>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</si>
  <si>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</si>
  <si>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</si>
  <si>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</si>
  <si>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</si>
  <si>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</si>
  <si>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</si>
  <si>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</si>
  <si>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</si>
  <si>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</si>
  <si>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</si>
  <si>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</si>
  <si>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</si>
  <si>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</si>
  <si>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</si>
  <si>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</si>
  <si>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</si>
  <si>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</si>
  <si>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</si>
  <si>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</si>
  <si>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</si>
  <si>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</si>
  <si>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</si>
  <si>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</si>
  <si>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</si>
  <si>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</si>
  <si>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</si>
  <si>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</si>
  <si>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</si>
  <si>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</si>
  <si>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</si>
  <si>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</si>
  <si>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</si>
  <si>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</si>
  <si>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</si>
  <si>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</si>
  <si>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</si>
  <si>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</si>
  <si>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</si>
  <si>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</si>
  <si>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</si>
  <si>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</si>
  <si>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</si>
  <si>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</si>
  <si>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</si>
  <si>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</si>
  <si>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</si>
  <si>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</si>
  <si>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</si>
  <si>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</si>
  <si>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</si>
  <si>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</si>
  <si>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</si>
  <si>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</si>
  <si>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</si>
  <si>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</si>
  <si>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</si>
  <si>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</si>
  <si>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</si>
  <si>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</si>
  <si>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</si>
  <si>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</si>
  <si>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</si>
  <si>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</si>
  <si>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</si>
  <si>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</si>
  <si>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</si>
  <si>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</si>
  <si>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</si>
  <si>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</si>
  <si>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</si>
  <si>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</si>
  <si>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</si>
  <si>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</si>
  <si>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</si>
  <si>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</si>
  <si>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</si>
  <si>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</si>
  <si>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</si>
  <si>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</si>
  <si>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</si>
  <si>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</si>
  <si>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</si>
  <si>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</si>
  <si>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</si>
  <si>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</si>
  <si>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</si>
  <si>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</si>
  <si>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</si>
  <si>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</si>
  <si>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</si>
  <si>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</si>
  <si>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</si>
  <si>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</si>
  <si>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</si>
  <si>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</si>
  <si>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</si>
  <si>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</si>
  <si>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</si>
  <si>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</si>
  <si>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</si>
  <si>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</si>
  <si>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</si>
  <si>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</si>
  <si>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</si>
  <si>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</si>
  <si>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</si>
  <si>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</si>
  <si>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</si>
  <si>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</si>
  <si>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</si>
  <si>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</si>
  <si>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</si>
  <si>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</si>
  <si>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</si>
  <si>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</si>
  <si>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</si>
  <si>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</si>
  <si>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</si>
  <si>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</si>
  <si>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</si>
  <si>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</si>
  <si>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</si>
  <si>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</si>
  <si>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</si>
  <si>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</si>
  <si>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</si>
  <si>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</si>
  <si>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</si>
  <si>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</si>
  <si>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</si>
  <si>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</si>
  <si>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</si>
  <si>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</si>
  <si>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</si>
  <si>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</si>
  <si>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</si>
  <si>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</si>
  <si>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</si>
  <si>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</si>
  <si>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</si>
  <si>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</si>
  <si>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</si>
  <si>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</si>
  <si>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</si>
  <si>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</si>
  <si>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</si>
  <si>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</si>
  <si>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</si>
  <si>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</si>
  <si>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</si>
  <si>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</si>
  <si>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</si>
  <si>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</si>
  <si>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</si>
  <si>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</si>
  <si>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</si>
  <si>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</si>
  <si>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</si>
  <si>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</si>
  <si>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</si>
  <si>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</si>
  <si>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</si>
  <si>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</si>
  <si>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</si>
  <si>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</si>
  <si>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</si>
  <si>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</si>
  <si>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</si>
  <si>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</si>
  <si>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</si>
  <si>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</si>
  <si>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</si>
  <si>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</si>
  <si>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</si>
  <si>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</si>
  <si>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</si>
  <si>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</si>
  <si>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</si>
  <si>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</si>
  <si>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</si>
  <si>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</si>
  <si>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</si>
  <si>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</si>
  <si>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</si>
  <si>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</si>
  <si>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</si>
  <si>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</si>
  <si>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</si>
  <si>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</si>
  <si>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</si>
  <si>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</si>
  <si>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</si>
  <si>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</si>
  <si>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</si>
  <si>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</si>
  <si>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</si>
  <si>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</si>
  <si>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</si>
  <si>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</si>
  <si>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</si>
  <si>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</si>
  <si>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</si>
  <si>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</si>
  <si>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</si>
  <si>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</si>
  <si>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</si>
  <si>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</si>
  <si>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</si>
  <si>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</si>
  <si>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</si>
  <si>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</si>
  <si>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</si>
  <si>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</si>
  <si>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</si>
  <si>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</si>
  <si>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</si>
  <si>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</si>
  <si>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</si>
  <si>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</si>
  <si>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</si>
  <si>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</si>
  <si>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</si>
  <si>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</si>
  <si>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</si>
  <si>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</si>
  <si>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</si>
  <si>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</si>
  <si>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</si>
  <si>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</si>
  <si>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</si>
  <si>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</si>
  <si>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</si>
  <si>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</si>
  <si>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</si>
  <si>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</si>
  <si>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</si>
  <si>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</si>
  <si>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</si>
  <si>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</si>
  <si>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</si>
  <si>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</si>
  <si>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</si>
  <si>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</si>
  <si>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</si>
  <si>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</si>
  <si>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</si>
  <si>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</si>
  <si>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</si>
  <si>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</si>
  <si>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</si>
  <si>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</si>
  <si>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</si>
  <si>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</si>
  <si>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</si>
  <si>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</si>
  <si>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</si>
  <si>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</si>
  <si>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</si>
  <si>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</si>
  <si>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</si>
  <si>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</si>
  <si>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</si>
  <si>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</si>
  <si>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</si>
  <si>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</si>
  <si>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</si>
  <si>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</si>
  <si>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</si>
  <si>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</si>
  <si>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</si>
  <si>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</si>
  <si>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</si>
  <si>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</si>
  <si>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</si>
  <si>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</si>
  <si>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</si>
  <si>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</si>
  <si>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</si>
  <si>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</si>
  <si>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</si>
  <si>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</si>
  <si>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</si>
  <si>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</si>
  <si>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</si>
  <si>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</si>
  <si>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</si>
  <si>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</si>
  <si>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</si>
  <si>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</si>
  <si>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</si>
  <si>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</si>
  <si>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</si>
  <si>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</si>
  <si>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</si>
  <si>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</si>
  <si>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</si>
  <si>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</si>
  <si>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</si>
  <si>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</si>
  <si>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</si>
  <si>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</si>
  <si>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</si>
  <si>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</si>
  <si>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</si>
  <si>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</si>
  <si>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</si>
  <si>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</si>
  <si>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</si>
  <si>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</si>
  <si>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</si>
  <si>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</si>
  <si>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</si>
  <si>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</si>
  <si>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</si>
  <si>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</si>
  <si>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</si>
  <si>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</si>
  <si>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</si>
  <si>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</si>
  <si>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</si>
  <si>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</si>
  <si>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</si>
  <si>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</si>
  <si>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</si>
  <si>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</si>
  <si>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</si>
  <si>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</si>
  <si>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</si>
  <si>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</si>
  <si>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</si>
  <si>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</si>
  <si>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</si>
  <si>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</si>
  <si>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</si>
  <si>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</si>
  <si>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</si>
  <si>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</si>
  <si>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</si>
  <si>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</si>
  <si>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</si>
  <si>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</si>
  <si>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</si>
  <si>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</si>
  <si>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</si>
  <si>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</si>
  <si>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</si>
  <si>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</si>
  <si>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</si>
  <si>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</si>
  <si>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</si>
  <si>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</si>
  <si>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</si>
  <si>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</si>
  <si>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</si>
  <si>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</si>
  <si>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</si>
  <si>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</si>
  <si>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</si>
  <si>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</si>
  <si>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</si>
  <si>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</si>
  <si>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</si>
  <si>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</si>
  <si>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</si>
  <si>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</si>
  <si>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</si>
  <si>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</si>
  <si>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</si>
  <si>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</si>
  <si>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</si>
  <si>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</si>
  <si>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</si>
  <si>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</si>
  <si>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</si>
  <si>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</si>
  <si>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</si>
  <si>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</si>
  <si>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</si>
  <si>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</si>
  <si>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</si>
  <si>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</si>
  <si>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</si>
  <si>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</si>
  <si>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</si>
  <si>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</si>
  <si>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</si>
  <si>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</si>
  <si>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</si>
  <si>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</si>
  <si>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</si>
  <si>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</si>
  <si>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</si>
  <si>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</si>
  <si>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</si>
  <si>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</si>
  <si>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</si>
  <si>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</si>
  <si>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</si>
  <si>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</si>
  <si>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</si>
  <si>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</si>
  <si>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</si>
  <si>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</si>
  <si>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</si>
  <si>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</si>
  <si>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</si>
  <si>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</si>
  <si>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</si>
  <si>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</si>
  <si>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</si>
  <si>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</si>
  <si>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</si>
  <si>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</si>
  <si>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</si>
  <si>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</si>
  <si>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</si>
  <si>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</si>
  <si>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</si>
  <si>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</si>
  <si>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</si>
  <si>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</si>
  <si>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</si>
  <si>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</si>
  <si>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</si>
  <si>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</si>
  <si>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</si>
  <si>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</si>
  <si>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</si>
  <si>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</si>
  <si>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</si>
  <si>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</si>
  <si>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</si>
  <si>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</si>
  <si>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</si>
  <si>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</si>
  <si>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</si>
  <si>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</si>
  <si>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</si>
  <si>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</si>
  <si>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</si>
  <si>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</si>
  <si>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</si>
  <si>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</si>
  <si>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</si>
  <si>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</si>
  <si>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</si>
  <si>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</si>
  <si>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</si>
  <si>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</si>
  <si>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</si>
  <si>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</si>
  <si>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</si>
  <si>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</si>
  <si>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</si>
  <si>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</si>
  <si>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</si>
  <si>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</si>
  <si>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</si>
  <si>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</si>
  <si>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</si>
  <si>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</si>
  <si>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</si>
  <si>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</si>
  <si>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</si>
  <si>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</si>
  <si>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</si>
  <si>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</si>
  <si>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</si>
  <si>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</si>
  <si>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</si>
  <si>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</si>
  <si>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</si>
  <si>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</si>
  <si>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</si>
  <si>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</si>
  <si>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</si>
  <si>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</si>
  <si>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</si>
  <si>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</si>
  <si>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</si>
  <si>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</si>
  <si>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</si>
  <si>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</si>
  <si>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</si>
  <si>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</si>
  <si>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</si>
  <si>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</si>
  <si>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</si>
  <si>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</si>
  <si>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</si>
  <si>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</si>
  <si>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</si>
  <si>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</si>
  <si>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</si>
  <si>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</si>
  <si>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</si>
  <si>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</si>
  <si>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</si>
  <si>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</si>
  <si>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</si>
  <si>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</si>
  <si>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</si>
  <si>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</si>
  <si>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</si>
  <si>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</si>
  <si>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</si>
  <si>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</si>
  <si>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</si>
  <si>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</si>
  <si>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</si>
  <si>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</si>
  <si>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</si>
  <si>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</si>
  <si>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</si>
  <si>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</si>
  <si>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</si>
  <si>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</si>
  <si>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</si>
  <si>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</si>
  <si>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</si>
  <si>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</si>
  <si>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</si>
  <si>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</si>
  <si>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</si>
  <si>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</si>
  <si>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</si>
  <si>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</si>
  <si>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</si>
  <si>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</si>
  <si>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</si>
  <si>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</si>
  <si>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</si>
  <si>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</si>
  <si>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</si>
  <si>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</si>
  <si>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</si>
  <si>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</si>
  <si>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</si>
  <si>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</si>
  <si>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</si>
  <si>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</si>
  <si>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</si>
  <si>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</si>
  <si>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</si>
  <si>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</si>
  <si>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</si>
  <si>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</si>
  <si>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</si>
  <si>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</si>
  <si>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</si>
  <si>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</si>
  <si>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</si>
  <si>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</si>
  <si>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</si>
  <si>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</si>
  <si>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</si>
  <si>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</si>
  <si>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</si>
  <si>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</si>
  <si>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</si>
  <si>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</si>
  <si>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</si>
  <si>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</si>
  <si>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</si>
  <si>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</si>
  <si>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</si>
  <si>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</si>
  <si>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</si>
  <si>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</si>
  <si>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</si>
  <si>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</si>
  <si>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</si>
  <si>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</si>
  <si>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</si>
  <si>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</si>
  <si>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</si>
  <si>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</si>
  <si>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</si>
  <si>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</si>
  <si>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</si>
  <si>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</si>
  <si>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</si>
  <si>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</si>
  <si>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</si>
  <si>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</si>
  <si>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</si>
  <si>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</si>
  <si>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</si>
  <si>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</si>
  <si>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</si>
  <si>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</si>
  <si>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</si>
  <si>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</si>
  <si>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</si>
  <si>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</si>
  <si>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</si>
  <si>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</si>
  <si>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</si>
  <si>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</si>
  <si>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</si>
  <si>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</si>
  <si>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</si>
  <si>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</si>
  <si>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</si>
  <si>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</si>
  <si>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</si>
  <si>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</si>
  <si>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</si>
  <si>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</si>
  <si>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</si>
  <si>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</si>
  <si>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</si>
  <si>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</si>
  <si>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</si>
  <si>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</si>
  <si>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</si>
  <si>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</si>
  <si>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</si>
  <si>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</si>
  <si>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</si>
  <si>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</si>
  <si>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</si>
  <si>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</si>
  <si>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</si>
  <si>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</si>
  <si>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</si>
  <si>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</si>
  <si>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</si>
  <si>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</si>
  <si>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</si>
  <si>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</si>
  <si>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</si>
  <si>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</si>
  <si>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</si>
  <si>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</si>
  <si>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</si>
  <si>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</si>
  <si>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</si>
  <si>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</si>
  <si>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</si>
  <si>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</si>
  <si>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</si>
  <si>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</si>
  <si>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</si>
  <si>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</si>
  <si>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</si>
  <si>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</si>
  <si>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</si>
  <si>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</si>
  <si>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</si>
  <si>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</si>
  <si>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</si>
  <si>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</si>
  <si>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</si>
  <si>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</si>
  <si>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</si>
  <si>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</si>
  <si>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</si>
  <si>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</si>
  <si>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</si>
  <si>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</si>
  <si>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</si>
  <si>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</si>
  <si>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</si>
  <si>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</si>
  <si>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</si>
  <si>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</si>
  <si>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</si>
  <si>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</si>
  <si>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</si>
  <si>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</si>
  <si>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</si>
  <si>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</si>
  <si>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</si>
  <si>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</si>
  <si>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</si>
  <si>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</si>
  <si>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</si>
  <si>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</si>
  <si>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</si>
  <si>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</si>
  <si>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</si>
  <si>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</si>
  <si>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</si>
  <si>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</si>
  <si>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</si>
  <si>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</si>
  <si>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</si>
  <si>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</si>
  <si>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</si>
  <si>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</si>
  <si>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</si>
  <si>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</si>
  <si>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</si>
  <si>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</si>
  <si>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</si>
  <si>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</si>
  <si>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</si>
  <si>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</si>
  <si>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</si>
  <si>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</si>
  <si>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</si>
  <si>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</si>
  <si>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</si>
  <si>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</si>
  <si>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</si>
  <si>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</si>
  <si>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</si>
  <si>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</si>
  <si>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</si>
  <si>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</si>
  <si>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</si>
  <si>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</si>
  <si>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</si>
  <si>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</si>
  <si>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</si>
  <si>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</si>
  <si>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</si>
  <si>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</si>
  <si>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</si>
  <si>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</si>
  <si>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</si>
  <si>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</si>
  <si>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</si>
  <si>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</si>
  <si>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</si>
  <si>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</si>
  <si>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</si>
  <si>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</si>
  <si>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</si>
  <si>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</si>
  <si>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</si>
  <si>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</si>
  <si>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</si>
  <si>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</si>
  <si>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</si>
  <si>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</si>
  <si>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</si>
  <si>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</si>
  <si>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</si>
  <si>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</si>
  <si>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</si>
  <si>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</si>
  <si>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</si>
  <si>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</si>
  <si>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</si>
  <si>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</si>
  <si>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</si>
  <si>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</si>
  <si>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</si>
  <si>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</si>
  <si>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</si>
  <si>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</si>
  <si>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</si>
  <si>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</si>
  <si>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</si>
  <si>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</si>
  <si>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</si>
  <si>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</si>
  <si>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</si>
  <si>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</si>
  <si>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</si>
  <si>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</si>
  <si>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</si>
  <si>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</si>
  <si>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</si>
  <si>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</si>
  <si>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</si>
  <si>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</si>
  <si>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</si>
  <si>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</si>
  <si>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</si>
  <si>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</si>
  <si>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</si>
  <si>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</si>
  <si>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</si>
  <si>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</si>
  <si>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</si>
  <si>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</si>
  <si>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</si>
  <si>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</si>
  <si>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</si>
  <si>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</si>
  <si>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</si>
  <si>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</si>
  <si>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</si>
  <si>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</si>
  <si>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</si>
  <si>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</si>
  <si>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</si>
  <si>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</si>
  <si>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</si>
  <si>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</si>
  <si>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</si>
  <si>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</si>
  <si>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</si>
  <si>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</si>
  <si>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</si>
  <si>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</si>
  <si>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</si>
  <si>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</si>
  <si>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</si>
  <si>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</si>
  <si>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</si>
  <si>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</si>
  <si>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</si>
  <si>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</si>
  <si>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</si>
  <si>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</si>
  <si>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</si>
  <si>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</si>
  <si>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</si>
  <si>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</si>
  <si>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</si>
  <si>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</si>
  <si>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</si>
  <si>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</si>
  <si>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</si>
  <si>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</si>
  <si>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</si>
  <si>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</si>
  <si>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</si>
  <si>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</si>
  <si>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</si>
  <si>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</si>
  <si>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</si>
  <si>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</si>
  <si>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</si>
  <si>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</si>
  <si>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</si>
  <si>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</si>
  <si>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</si>
  <si>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</si>
  <si>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</si>
  <si>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</si>
  <si>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</si>
  <si>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</si>
  <si>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</si>
  <si>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</si>
  <si>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</si>
  <si>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</si>
  <si>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</si>
  <si>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</si>
  <si>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</si>
  <si>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</si>
  <si>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</si>
  <si>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</si>
  <si>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</si>
  <si>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</si>
  <si>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</si>
  <si>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</si>
  <si>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</si>
  <si>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</si>
  <si>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</si>
  <si>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</si>
  <si>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</si>
  <si>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</si>
  <si>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</si>
  <si>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</si>
  <si>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</si>
  <si>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</si>
  <si>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</si>
  <si>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</si>
  <si>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</si>
  <si>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</si>
  <si>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</si>
  <si>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</si>
  <si>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</si>
  <si>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</si>
  <si>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</si>
  <si>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</si>
  <si>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</si>
  <si>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</si>
  <si>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</si>
  <si>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</si>
  <si>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</si>
  <si>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</si>
  <si>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</si>
  <si>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</si>
  <si>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</si>
  <si>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</si>
  <si>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</si>
  <si>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</si>
  <si>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</si>
  <si>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</si>
  <si>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</si>
  <si>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</si>
  <si>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</si>
  <si>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</si>
  <si>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</si>
  <si>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</si>
  <si>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</si>
  <si>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</si>
  <si>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</si>
  <si>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</si>
  <si>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</si>
  <si>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</si>
  <si>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</si>
  <si>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</si>
  <si>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</si>
  <si>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</si>
  <si>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</si>
  <si>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</si>
  <si>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</si>
  <si>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</si>
  <si>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</si>
  <si>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</si>
  <si>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</si>
  <si>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</si>
  <si>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</si>
  <si>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</si>
  <si>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</si>
  <si>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</si>
  <si>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</si>
  <si>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</si>
  <si>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</si>
  <si>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</si>
  <si>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</si>
  <si>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</si>
  <si>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</si>
  <si>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</si>
  <si>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</si>
  <si>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</si>
  <si>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</si>
  <si>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</si>
  <si>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</si>
  <si>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</si>
  <si>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</si>
  <si>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</si>
  <si>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</si>
  <si>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</si>
  <si>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</si>
  <si>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</si>
  <si>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</si>
  <si>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</si>
  <si>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</si>
  <si>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</si>
  <si>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</si>
  <si>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</si>
  <si>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</si>
  <si>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</si>
  <si>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</si>
  <si>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</si>
  <si>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</si>
  <si>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</si>
  <si>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</si>
  <si>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</si>
  <si>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</si>
  <si>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</si>
  <si>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</si>
  <si>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</si>
  <si>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</si>
  <si>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</si>
  <si>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</si>
  <si>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</si>
  <si>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</si>
  <si>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</si>
  <si>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</si>
  <si>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</si>
  <si>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</si>
  <si>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</si>
  <si>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</si>
  <si>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</si>
  <si>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</si>
  <si>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</si>
  <si>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</si>
  <si>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</si>
  <si>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</si>
  <si>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</si>
  <si>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</si>
  <si>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</si>
  <si>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</si>
  <si>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</si>
  <si>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</si>
  <si>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</si>
  <si>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</si>
  <si>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</si>
  <si>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</si>
  <si>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</si>
  <si>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</si>
  <si>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</si>
  <si>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</si>
  <si>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</si>
  <si>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</si>
  <si>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</si>
  <si>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</si>
  <si>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</si>
  <si>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</si>
  <si>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</si>
  <si>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</si>
  <si>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</si>
  <si>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</si>
  <si>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</si>
  <si>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</si>
  <si>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</si>
  <si>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</si>
  <si>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</si>
  <si>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</si>
  <si>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</si>
  <si>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</si>
  <si>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</si>
  <si>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</si>
  <si>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</si>
  <si>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</si>
  <si>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</si>
  <si>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</si>
  <si>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</si>
  <si>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</si>
  <si>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</si>
  <si>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</si>
  <si>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</si>
  <si>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</si>
  <si>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</si>
  <si>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</si>
  <si>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</si>
  <si>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</si>
  <si>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</si>
  <si>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</si>
  <si>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</si>
  <si>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</si>
  <si>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</si>
  <si>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</si>
  <si>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</si>
  <si>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</si>
  <si>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</si>
  <si>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</si>
  <si>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</si>
  <si>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</si>
  <si>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</si>
  <si>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</si>
  <si>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</si>
  <si>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</si>
  <si>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</si>
  <si>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</si>
  <si>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</si>
  <si>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</si>
  <si>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</si>
  <si>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</si>
  <si>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</si>
  <si>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</si>
  <si>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</si>
  <si>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</si>
  <si>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</si>
  <si>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</si>
  <si>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</si>
  <si>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</si>
  <si>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</si>
  <si>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</si>
  <si>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</si>
  <si>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</si>
  <si>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</si>
  <si>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</si>
  <si>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</si>
  <si>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</si>
  <si>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</si>
  <si>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</si>
  <si>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</si>
  <si>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</si>
  <si>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</si>
  <si>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</si>
  <si>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</si>
  <si>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</si>
  <si>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</si>
  <si>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</si>
  <si>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</si>
  <si>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</si>
  <si>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</si>
  <si>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</si>
  <si>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</si>
  <si>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</si>
  <si>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</si>
  <si>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</si>
  <si>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</si>
  <si>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</si>
  <si>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</si>
  <si>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</si>
  <si>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</si>
  <si>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</si>
  <si>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</si>
  <si>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</si>
  <si>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</si>
  <si>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</si>
  <si>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</si>
  <si>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</si>
  <si>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</si>
  <si>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</si>
  <si>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</si>
  <si>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</si>
  <si>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</si>
  <si>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</si>
  <si>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</si>
  <si>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</si>
  <si>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</si>
  <si>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</si>
  <si>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</si>
  <si>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</si>
  <si>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</si>
  <si>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</si>
  <si>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</si>
  <si>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</si>
  <si>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</si>
  <si>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</si>
  <si>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</si>
  <si>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</si>
  <si>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</si>
  <si>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</si>
  <si>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</si>
  <si>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</si>
  <si>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</si>
  <si>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</si>
  <si>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</si>
  <si>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</si>
  <si>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</si>
  <si>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</si>
  <si>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</si>
  <si>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</si>
  <si>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</si>
  <si>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</si>
  <si>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</si>
  <si>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</si>
  <si>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</si>
  <si>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</si>
  <si>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</si>
  <si>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</si>
  <si>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</si>
  <si>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</si>
  <si>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</si>
  <si>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</si>
  <si>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</si>
  <si>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</si>
  <si>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</si>
  <si>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</si>
  <si>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</si>
  <si>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</si>
  <si>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</si>
  <si>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</si>
  <si>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</si>
  <si>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</si>
  <si>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</si>
  <si>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</si>
  <si>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</si>
  <si>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</si>
  <si>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</si>
  <si>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</si>
  <si>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</si>
  <si>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</si>
  <si>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</si>
  <si>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</si>
  <si>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</si>
  <si>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</si>
  <si>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</si>
  <si>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</si>
  <si>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</si>
  <si>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</si>
  <si>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</si>
  <si>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</si>
  <si>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</si>
  <si>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</si>
  <si>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</si>
  <si>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</si>
  <si>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</si>
  <si>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</si>
  <si>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</si>
  <si>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</si>
  <si>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</si>
  <si>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</si>
  <si>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</si>
  <si>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</si>
  <si>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</si>
  <si>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</si>
  <si>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</si>
  <si>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</si>
  <si>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</si>
  <si>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</si>
  <si>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</si>
  <si>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</si>
  <si>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</si>
  <si>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</si>
  <si>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</si>
  <si>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</si>
  <si>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</si>
  <si>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</si>
  <si>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</si>
  <si>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</si>
  <si>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</si>
  <si>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</si>
  <si>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</si>
  <si>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</si>
  <si>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</si>
  <si>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</si>
  <si>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</si>
  <si>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</si>
  <si>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</si>
  <si>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</si>
  <si>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</si>
  <si>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</si>
  <si>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</si>
  <si>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</si>
  <si>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</si>
  <si>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</si>
  <si>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</si>
  <si>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</si>
  <si>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</si>
  <si>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</si>
  <si>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</si>
  <si>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</si>
  <si>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</si>
  <si>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</si>
  <si>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</si>
  <si>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</si>
  <si>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</si>
  <si>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</si>
  <si>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</si>
  <si>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</si>
  <si>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</si>
  <si>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</si>
  <si>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</si>
  <si>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</si>
  <si>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</si>
  <si>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</si>
  <si>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</si>
  <si>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</si>
  <si>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</si>
  <si>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</si>
  <si>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</si>
  <si>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</si>
  <si>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</si>
  <si>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</si>
  <si>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</si>
  <si>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</si>
  <si>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</si>
  <si>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</si>
  <si>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</si>
  <si>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</si>
  <si>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</si>
  <si>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</si>
  <si>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</si>
  <si>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</si>
  <si>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</si>
  <si>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</si>
  <si>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</si>
  <si>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</si>
  <si>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</si>
  <si>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</si>
  <si>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</si>
  <si>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</si>
  <si>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</si>
  <si>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</si>
  <si>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</si>
  <si>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</si>
  <si>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</si>
  <si>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</si>
  <si>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</si>
  <si>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</si>
  <si>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</si>
  <si>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</si>
  <si>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</si>
  <si>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</si>
  <si>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</si>
  <si>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</si>
  <si>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</si>
  <si>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</si>
  <si>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</si>
  <si>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</si>
  <si>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</si>
  <si>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</si>
  <si>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</si>
  <si>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</si>
  <si>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</si>
  <si>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</si>
  <si>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</si>
  <si>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</si>
  <si>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</si>
  <si>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</si>
  <si>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</si>
  <si>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</si>
  <si>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</si>
  <si>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</si>
  <si>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</si>
  <si>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</si>
  <si>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</si>
  <si>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</si>
  <si>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</si>
  <si>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</si>
  <si>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</si>
  <si>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</si>
  <si>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</si>
  <si>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</si>
  <si>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</si>
  <si>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</si>
  <si>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</si>
  <si>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</si>
  <si>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</si>
  <si>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</si>
  <si>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</si>
  <si>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</si>
  <si>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</si>
  <si>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</si>
  <si>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</si>
  <si>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</si>
  <si>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</si>
  <si>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</si>
  <si>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</si>
  <si>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</si>
  <si>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</si>
  <si>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</si>
  <si>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</si>
  <si>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</si>
  <si>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</si>
  <si>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</si>
  <si>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</si>
  <si>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</si>
  <si>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</si>
  <si>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</si>
  <si>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</si>
  <si>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</si>
  <si>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</si>
  <si>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</si>
  <si>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</si>
  <si>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</si>
  <si>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</si>
  <si>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</si>
  <si>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</si>
  <si>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</si>
  <si>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</si>
  <si>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</si>
  <si>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</si>
  <si>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</si>
  <si>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</si>
  <si>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</si>
  <si>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</si>
  <si>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</si>
  <si>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</si>
  <si>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</si>
  <si>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</si>
  <si>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</si>
  <si>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</si>
  <si>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</si>
  <si>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</si>
  <si>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</si>
  <si>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</si>
  <si>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</si>
  <si>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</si>
  <si>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</si>
  <si>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</si>
  <si>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</si>
  <si>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</si>
  <si>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</si>
  <si>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</si>
  <si>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</si>
  <si>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</si>
  <si>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</si>
  <si>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</si>
  <si>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</si>
  <si>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</si>
  <si>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</si>
  <si>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</si>
  <si>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</si>
  <si>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</si>
  <si>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</si>
  <si>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</si>
  <si>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</si>
  <si>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</si>
  <si>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</si>
  <si>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</si>
  <si>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</si>
  <si>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</si>
  <si>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</si>
  <si>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</si>
  <si>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</si>
  <si>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</si>
  <si>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</si>
  <si>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</si>
  <si>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</si>
  <si>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</si>
  <si>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</si>
  <si>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</si>
  <si>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</si>
  <si>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</si>
  <si>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</si>
  <si>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</si>
  <si>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</si>
  <si>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</si>
  <si>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</si>
  <si>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</si>
  <si>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</si>
  <si>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</si>
  <si>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</si>
  <si>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</si>
  <si>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</si>
  <si>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</si>
  <si>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</si>
  <si>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</si>
  <si>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</si>
  <si>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</si>
  <si>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</si>
  <si>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</si>
  <si>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</si>
  <si>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</si>
  <si>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</si>
  <si>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</si>
  <si>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</si>
  <si>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</si>
  <si>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</si>
  <si>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</si>
  <si>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</si>
  <si>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</si>
  <si>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</si>
  <si>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</si>
  <si>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</si>
  <si>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</si>
  <si>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</si>
  <si>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</si>
  <si>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</si>
  <si>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</si>
  <si>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</si>
  <si>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</si>
  <si>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</si>
  <si>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</si>
  <si>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</si>
  <si>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</si>
  <si>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</si>
  <si>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</si>
  <si>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</si>
  <si>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</si>
  <si>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</si>
  <si>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</si>
  <si>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</si>
  <si>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</si>
  <si>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</si>
  <si>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</si>
  <si>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</si>
  <si>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</si>
  <si>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</si>
  <si>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</si>
  <si>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</si>
  <si>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</si>
  <si>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</si>
  <si>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</si>
  <si>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</si>
  <si>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</si>
  <si>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</si>
  <si>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</si>
  <si>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</si>
  <si>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</si>
  <si>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</si>
  <si>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</si>
  <si>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</si>
  <si>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</si>
  <si>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</si>
  <si>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</si>
  <si>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</si>
  <si>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</si>
  <si>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</si>
  <si>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</si>
  <si>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</si>
  <si>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</si>
  <si>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</si>
  <si>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</si>
  <si>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</si>
  <si>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</si>
  <si>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</si>
  <si>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</si>
  <si>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</si>
  <si>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</si>
  <si>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</si>
  <si>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</si>
  <si>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</si>
  <si>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</si>
  <si>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</si>
  <si>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</si>
  <si>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</si>
  <si>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</si>
  <si>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</si>
  <si>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</si>
  <si>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</si>
  <si>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</si>
  <si>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</si>
  <si>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</si>
  <si>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</si>
  <si>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</si>
  <si>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</si>
  <si>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</si>
  <si>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</si>
  <si>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</si>
  <si>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</si>
  <si>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</si>
  <si>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</si>
  <si>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</si>
  <si>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</si>
  <si>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</si>
  <si>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</si>
  <si>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</si>
  <si>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</si>
  <si>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</si>
  <si>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</si>
  <si>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</si>
  <si>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</si>
  <si>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</si>
  <si>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</si>
  <si>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</si>
  <si>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</si>
  <si>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</si>
  <si>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</si>
  <si>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</si>
  <si>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</si>
  <si>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</si>
  <si>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</si>
  <si>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</si>
  <si>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</si>
  <si>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</si>
  <si>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</si>
  <si>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</si>
  <si>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</si>
  <si>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</si>
  <si>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</si>
  <si>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</si>
  <si>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</si>
  <si>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</si>
  <si>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</si>
  <si>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</si>
  <si>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</si>
  <si>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</si>
  <si>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</si>
  <si>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</si>
  <si>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</si>
  <si>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</si>
  <si>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</si>
  <si>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</si>
  <si>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</si>
  <si>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</si>
  <si>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</si>
  <si>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</si>
  <si>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</si>
  <si>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</si>
  <si>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</si>
  <si>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</si>
  <si>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</si>
  <si>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</si>
  <si>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</si>
  <si>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</si>
  <si>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</si>
  <si>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</si>
  <si>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</si>
  <si>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</si>
  <si>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</si>
  <si>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</si>
  <si>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</si>
  <si>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</si>
  <si>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</si>
  <si>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</si>
  <si>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</si>
  <si>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</si>
  <si>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</si>
  <si>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</si>
  <si>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</si>
  <si>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</si>
  <si>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</si>
  <si>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</si>
  <si>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</si>
  <si>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</si>
  <si>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</si>
  <si>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</si>
  <si>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</si>
  <si>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</si>
  <si>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</si>
  <si>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</si>
  <si>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</si>
  <si>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</si>
  <si>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</si>
  <si>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</si>
  <si>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</si>
  <si>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</si>
  <si>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</si>
  <si>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</si>
  <si>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</si>
  <si>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</si>
  <si>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</si>
  <si>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</si>
  <si>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</si>
  <si>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</si>
  <si>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</si>
  <si>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</si>
  <si>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</si>
  <si>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</si>
  <si>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</si>
  <si>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</si>
  <si>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</si>
  <si>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</si>
  <si>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</si>
  <si>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</si>
  <si>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</si>
  <si>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</si>
  <si>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</si>
  <si>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</si>
  <si>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</si>
  <si>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</si>
  <si>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</si>
  <si>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</si>
  <si>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</si>
  <si>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</si>
  <si>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</si>
  <si>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</si>
  <si>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</si>
  <si>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</si>
  <si>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</si>
  <si>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</si>
  <si>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</si>
  <si>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</si>
  <si>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</si>
  <si>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</si>
  <si>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</si>
  <si>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</si>
  <si>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</si>
  <si>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</si>
  <si>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</si>
  <si>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</si>
  <si>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</si>
  <si>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</si>
  <si>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</si>
  <si>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</si>
  <si>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</si>
  <si>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</si>
  <si>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</si>
  <si>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</si>
  <si>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</si>
  <si>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</si>
  <si>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</si>
  <si>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</si>
  <si>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</si>
  <si>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</si>
  <si>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</si>
  <si>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</si>
  <si>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</si>
  <si>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</si>
  <si>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</si>
  <si>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</si>
  <si>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</si>
  <si>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</si>
  <si>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</si>
  <si>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</si>
  <si>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</si>
  <si>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</si>
  <si>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</si>
  <si>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</si>
  <si>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</si>
  <si>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</si>
  <si>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</si>
  <si>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</si>
  <si>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</si>
  <si>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</si>
  <si>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</si>
  <si>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</si>
  <si>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</si>
  <si>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</si>
  <si>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</si>
  <si>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</si>
  <si>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</si>
  <si>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</si>
  <si>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</si>
  <si>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</si>
  <si>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</si>
  <si>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</si>
  <si>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</si>
  <si>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</si>
  <si>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</si>
  <si>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</si>
  <si>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</si>
  <si>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</si>
  <si>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</si>
  <si>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</si>
  <si>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</si>
  <si>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</si>
  <si>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</si>
  <si>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</si>
  <si>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</si>
  <si>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</si>
  <si>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</si>
  <si>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</si>
  <si>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</si>
  <si>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</si>
  <si>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</si>
  <si>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</si>
  <si>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</si>
  <si>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</si>
  <si>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</si>
  <si>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</si>
  <si>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</si>
  <si>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</si>
  <si>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</si>
  <si>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</si>
  <si>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</si>
  <si>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</si>
  <si>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</si>
  <si>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</si>
  <si>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</si>
  <si>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</si>
  <si>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</si>
  <si>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</si>
  <si>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</si>
  <si>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</si>
  <si>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</si>
  <si>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</si>
  <si>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</si>
  <si>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</si>
  <si>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</si>
  <si>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</si>
  <si>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</si>
  <si>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</si>
  <si>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</si>
  <si>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</si>
  <si>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</si>
  <si>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</si>
  <si>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</si>
  <si>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</si>
  <si>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</si>
  <si>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</si>
  <si>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</si>
  <si>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</si>
  <si>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</si>
  <si>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</si>
  <si>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</si>
  <si>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</si>
  <si>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</si>
  <si>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</si>
  <si>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</si>
  <si>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</si>
  <si>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</si>
  <si>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</si>
  <si>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</si>
  <si>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</si>
  <si>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</si>
  <si>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</si>
  <si>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</si>
  <si>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</si>
  <si>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</si>
  <si>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</si>
  <si>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</si>
  <si>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</si>
  <si>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</si>
  <si>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</si>
  <si>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</si>
  <si>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</si>
  <si>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</si>
  <si>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</si>
  <si>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</si>
  <si>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</si>
  <si>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</si>
  <si>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</si>
  <si>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</si>
  <si>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</si>
  <si>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</si>
  <si>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</si>
  <si>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</si>
  <si>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</si>
  <si>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</si>
  <si>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</si>
  <si>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</si>
  <si>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</si>
  <si>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</si>
  <si>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</si>
  <si>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</si>
  <si>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</si>
  <si>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</si>
  <si>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</si>
  <si>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</si>
  <si>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</si>
  <si>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</si>
  <si>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</si>
  <si>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</si>
  <si>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</si>
  <si>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</si>
  <si>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</si>
  <si>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</si>
  <si>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</si>
  <si>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</si>
  <si>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</si>
  <si>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</si>
  <si>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</si>
  <si>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</si>
  <si>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</si>
  <si>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</si>
  <si>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</si>
  <si>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</si>
  <si>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</si>
  <si>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</si>
  <si>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</si>
  <si>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</si>
  <si>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</si>
  <si>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</si>
  <si>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</si>
  <si>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</si>
  <si>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</si>
  <si>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</si>
  <si>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</si>
  <si>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</si>
  <si>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</si>
  <si>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</si>
  <si>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</si>
  <si>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</si>
  <si>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</si>
  <si>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</si>
  <si>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</si>
  <si>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</si>
  <si>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</si>
  <si>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</si>
  <si>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</si>
  <si>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</si>
  <si>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</si>
  <si>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</si>
  <si>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</si>
  <si>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</si>
  <si>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</si>
  <si>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</si>
  <si>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</si>
  <si>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</si>
  <si>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</si>
  <si>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</si>
  <si>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</si>
  <si>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</si>
  <si>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</si>
  <si>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</si>
  <si>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</si>
  <si>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</si>
  <si>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</si>
  <si>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</si>
  <si>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</si>
  <si>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</si>
  <si>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</si>
  <si>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</si>
  <si>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</si>
  <si>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</si>
  <si>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</si>
  <si>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</si>
  <si>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</si>
  <si>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</si>
  <si>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</si>
  <si>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</si>
  <si>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</si>
  <si>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</si>
  <si>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</si>
  <si>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</si>
  <si>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</si>
  <si>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</si>
  <si>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</si>
  <si>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</si>
  <si>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</si>
  <si>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</si>
  <si>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</si>
  <si>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</si>
  <si>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</si>
  <si>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</si>
  <si>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</si>
  <si>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</si>
  <si>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</si>
  <si>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</si>
  <si>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</si>
  <si>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</si>
  <si>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</si>
  <si>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</si>
  <si>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</si>
  <si>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</si>
  <si>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</si>
  <si>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</si>
  <si>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</si>
  <si>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</si>
  <si>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</si>
  <si>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</si>
  <si>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</si>
  <si>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</si>
  <si>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</si>
  <si>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</si>
  <si>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</si>
  <si>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</si>
  <si>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</si>
  <si>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</si>
  <si>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</si>
  <si>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</si>
  <si>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</si>
  <si>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</si>
  <si>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</si>
  <si>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</si>
  <si>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</si>
  <si>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</si>
  <si>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</si>
  <si>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</si>
  <si>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</si>
  <si>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</si>
  <si>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</si>
  <si>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</si>
  <si>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</si>
  <si>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</si>
  <si>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</si>
  <si>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</si>
  <si>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</si>
  <si>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</si>
  <si>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</si>
  <si>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</si>
  <si>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</si>
  <si>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</si>
  <si>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</si>
  <si>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</si>
  <si>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</si>
  <si>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</si>
  <si>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</si>
  <si>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</si>
  <si>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</si>
  <si>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</si>
  <si>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</si>
  <si>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</si>
  <si>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</si>
  <si>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</si>
  <si>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</si>
  <si>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</si>
  <si>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</si>
  <si>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</si>
  <si>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</si>
  <si>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</si>
  <si>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</si>
  <si>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</si>
  <si>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</si>
  <si>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</si>
  <si>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</si>
  <si>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</si>
  <si>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</si>
  <si>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</si>
  <si>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</si>
  <si>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</si>
  <si>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</si>
  <si>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</si>
  <si>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</si>
  <si>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</si>
  <si>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</si>
  <si>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</si>
  <si>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</si>
  <si>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</si>
  <si>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</si>
  <si>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</si>
  <si>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</si>
  <si>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</si>
  <si>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</si>
  <si>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</si>
  <si>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</si>
  <si>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</si>
  <si>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</si>
  <si>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</si>
  <si>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</si>
  <si>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</si>
  <si>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</si>
  <si>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</si>
  <si>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</si>
  <si>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</si>
  <si>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</si>
  <si>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</si>
  <si>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</si>
  <si>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</si>
  <si>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</si>
  <si>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</si>
  <si>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</si>
  <si>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</si>
  <si>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</si>
  <si>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</si>
  <si>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</si>
  <si>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</si>
  <si>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</si>
  <si>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</si>
  <si>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</si>
  <si>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</si>
  <si>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</si>
  <si>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</si>
  <si>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</si>
  <si>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</si>
  <si>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</si>
  <si>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</si>
  <si>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</si>
  <si>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</si>
  <si>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</si>
  <si>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</si>
  <si>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</si>
  <si>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</si>
  <si>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</si>
  <si>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</si>
  <si>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</si>
  <si>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</si>
  <si>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</si>
  <si>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</si>
  <si>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</si>
  <si>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</si>
  <si>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</si>
  <si>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</si>
  <si>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</si>
  <si>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</si>
  <si>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</si>
  <si>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</si>
  <si>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</si>
  <si>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</si>
  <si>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</si>
  <si>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</si>
  <si>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</si>
  <si>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</si>
  <si>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</si>
  <si>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</si>
  <si>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</si>
  <si>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</si>
  <si>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</si>
  <si>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</si>
  <si>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</si>
  <si>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</si>
  <si>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</si>
  <si>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</si>
  <si>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</si>
  <si>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</si>
  <si>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</si>
  <si>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</si>
  <si>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</si>
  <si>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</si>
  <si>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</si>
  <si>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</si>
  <si>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</si>
  <si>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</si>
  <si>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</si>
  <si>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</si>
  <si>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</si>
  <si>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</si>
  <si>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</si>
  <si>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</si>
  <si>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</si>
  <si>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</si>
  <si>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</si>
  <si>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</si>
  <si>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</si>
  <si>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</si>
  <si>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</si>
  <si>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</si>
  <si>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</si>
  <si>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</si>
  <si>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</si>
  <si>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</si>
  <si>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</si>
  <si>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</si>
  <si>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</si>
  <si>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</si>
  <si>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</si>
  <si>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</si>
  <si>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</si>
  <si>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</si>
  <si>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</si>
  <si>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</si>
  <si>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</si>
  <si>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</si>
  <si>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</si>
  <si>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</si>
  <si>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</si>
  <si>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</si>
  <si>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</si>
  <si>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</si>
  <si>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</si>
  <si>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</si>
  <si>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</si>
  <si>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</si>
  <si>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</si>
  <si>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</si>
  <si>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</si>
  <si>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</si>
  <si>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</si>
  <si>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</si>
  <si>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</si>
  <si>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</si>
  <si>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</si>
  <si>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</si>
  <si>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</si>
  <si>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</si>
  <si>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</si>
  <si>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</si>
  <si>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</si>
  <si>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</si>
  <si>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</si>
  <si>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</si>
  <si>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</si>
  <si>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</si>
  <si>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</si>
  <si>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</si>
  <si>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</si>
  <si>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</si>
  <si>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</si>
  <si>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</si>
  <si>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</si>
  <si>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</si>
  <si>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</si>
  <si>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</si>
  <si>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</si>
  <si>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</si>
  <si>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</si>
  <si>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</si>
  <si>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</si>
  <si>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</si>
  <si>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</si>
  <si>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</si>
  <si>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</si>
  <si>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</si>
  <si>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</si>
  <si>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</si>
  <si>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</si>
  <si>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</si>
  <si>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</si>
  <si>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</si>
  <si>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</si>
  <si>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</si>
  <si>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</si>
  <si>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</si>
  <si>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</si>
  <si>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</si>
  <si>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</si>
  <si>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</si>
  <si>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</si>
  <si>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</si>
  <si>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</si>
  <si>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</si>
  <si>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</si>
  <si>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</si>
  <si>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</si>
  <si>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</si>
  <si>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</si>
  <si>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</si>
  <si>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</si>
  <si>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</si>
  <si>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</si>
  <si>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</si>
  <si>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</si>
  <si>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</si>
  <si>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</si>
  <si>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</si>
  <si>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</si>
  <si>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</si>
  <si>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</si>
  <si>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</si>
  <si>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</si>
  <si>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</si>
  <si>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</si>
  <si>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</si>
  <si>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</si>
  <si>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</si>
  <si>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</si>
  <si>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</si>
  <si>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</si>
  <si>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</si>
  <si>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</si>
  <si>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</si>
  <si>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</si>
  <si>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</si>
  <si>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</si>
  <si>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</si>
  <si>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</si>
  <si>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</si>
  <si>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</si>
  <si>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</si>
  <si>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</si>
  <si>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</si>
  <si>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</si>
  <si>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</si>
  <si>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</si>
  <si>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</si>
  <si>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</si>
  <si>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</si>
  <si>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</si>
  <si>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</si>
  <si>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</si>
  <si>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</si>
  <si>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</si>
  <si>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</si>
  <si>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</si>
  <si>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</si>
  <si>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</si>
  <si>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</si>
  <si>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</si>
  <si>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</si>
  <si>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</si>
  <si>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</si>
  <si>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</si>
  <si>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</si>
  <si>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</si>
  <si>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</si>
  <si>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</si>
  <si>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</si>
  <si>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</si>
  <si>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</si>
  <si>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</si>
  <si>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</si>
  <si>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</si>
  <si>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</si>
  <si>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</si>
  <si>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</si>
  <si>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</si>
  <si>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</si>
  <si>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</si>
  <si>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</si>
  <si>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</si>
  <si>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</si>
  <si>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</si>
  <si>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</si>
  <si>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</si>
  <si>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</si>
  <si>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</si>
  <si>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</si>
  <si>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</si>
  <si>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</si>
  <si>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</si>
  <si>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</si>
  <si>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</si>
  <si>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</si>
  <si>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</si>
  <si>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</si>
  <si>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</si>
  <si>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</si>
  <si>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</si>
  <si>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</si>
  <si>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</si>
  <si>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</si>
  <si>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</si>
  <si>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</si>
  <si>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</si>
  <si>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</si>
  <si>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</si>
  <si>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</si>
  <si>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</si>
  <si>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</si>
  <si>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</si>
  <si>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</si>
  <si>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</si>
  <si>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</si>
  <si>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</si>
  <si>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</si>
  <si>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</si>
  <si>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</si>
  <si>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</si>
  <si>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</si>
  <si>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</si>
  <si>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</si>
  <si>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</si>
  <si>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</si>
  <si>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</si>
  <si>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</si>
  <si>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</si>
  <si>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</si>
  <si>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</si>
  <si>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</si>
  <si>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</si>
  <si>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</si>
  <si>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</si>
  <si>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</si>
  <si>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</si>
  <si>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</si>
  <si>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</si>
  <si>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</si>
  <si>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</si>
  <si>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</si>
  <si>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</si>
  <si>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</si>
  <si>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</si>
  <si>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</si>
  <si>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</si>
  <si>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</si>
  <si>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</si>
  <si>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</si>
  <si>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</si>
  <si>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</si>
  <si>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</si>
  <si>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</si>
  <si>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</si>
  <si>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</si>
  <si>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</si>
  <si>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</si>
  <si>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</si>
  <si>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</si>
  <si>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</si>
  <si>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</si>
  <si>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</si>
  <si>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</si>
  <si>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</si>
  <si>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</si>
  <si>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</si>
  <si>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</si>
  <si>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</si>
  <si>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</si>
  <si>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</si>
  <si>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</si>
  <si>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</si>
  <si>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</si>
  <si>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</si>
  <si>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</si>
  <si>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</si>
  <si>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</si>
  <si>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</si>
  <si>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</si>
  <si>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</si>
  <si>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</si>
  <si>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</si>
  <si>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</si>
  <si>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</si>
  <si>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</si>
  <si>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</si>
  <si>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</si>
  <si>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</si>
  <si>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</si>
  <si>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</si>
  <si>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</si>
  <si>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</si>
  <si>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</si>
  <si>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</si>
  <si>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</si>
  <si>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</si>
  <si>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</si>
  <si>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</si>
  <si>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</si>
  <si>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</si>
  <si>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</si>
  <si>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</si>
  <si>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</si>
  <si>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</si>
  <si>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</si>
  <si>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</si>
  <si>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</si>
  <si>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</si>
  <si>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</si>
  <si>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</si>
  <si>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</si>
  <si>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</si>
  <si>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</si>
  <si>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</si>
  <si>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</si>
  <si>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</si>
  <si>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</si>
  <si>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</si>
  <si>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</si>
  <si>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</si>
  <si>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</si>
  <si>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</si>
  <si>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</si>
  <si>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</si>
  <si>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</si>
  <si>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</si>
  <si>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</si>
  <si>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</si>
  <si>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</si>
  <si>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</si>
  <si>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</si>
  <si>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</si>
  <si>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</si>
  <si>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</si>
  <si>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</si>
  <si>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</si>
  <si>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</si>
  <si>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</si>
  <si>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</si>
  <si>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</si>
  <si>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</si>
  <si>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</si>
  <si>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</si>
  <si>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</si>
  <si>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</si>
  <si>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</si>
  <si>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</si>
  <si>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</si>
  <si>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</si>
  <si>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</si>
  <si>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</si>
  <si>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</si>
  <si>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</si>
  <si>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</si>
  <si>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</si>
  <si>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</si>
  <si>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</si>
  <si>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</si>
  <si>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</si>
  <si>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</si>
  <si>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</si>
  <si>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</si>
  <si>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</si>
  <si>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</si>
  <si>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</si>
  <si>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</si>
  <si>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</si>
  <si>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</si>
  <si>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</si>
  <si>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</si>
  <si>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</si>
  <si>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</si>
  <si>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</si>
  <si>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</si>
  <si>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</si>
  <si>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</si>
  <si>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</si>
  <si>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</si>
  <si>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</si>
  <si>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</si>
  <si>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</si>
  <si>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</si>
  <si>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</si>
  <si>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</si>
  <si>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</si>
  <si>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</si>
  <si>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</si>
  <si>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</si>
  <si>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</si>
  <si>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</si>
  <si>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</si>
  <si>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</si>
  <si>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</si>
  <si>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</si>
  <si>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</si>
  <si>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</si>
  <si>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</si>
  <si>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</si>
  <si>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</si>
  <si>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</si>
  <si>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</si>
  <si>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</si>
  <si>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</si>
  <si>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</si>
  <si>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</si>
  <si>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</si>
  <si>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</si>
  <si>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</si>
  <si>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</si>
  <si>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</si>
  <si>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</si>
  <si>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</si>
  <si>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</si>
  <si>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</si>
  <si>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</si>
  <si>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</si>
  <si>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</si>
  <si>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</si>
  <si>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</si>
  <si>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</si>
  <si>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</si>
  <si>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</si>
  <si>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</si>
  <si>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</si>
  <si>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</si>
  <si>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</si>
  <si>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</si>
  <si>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</si>
  <si>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</si>
  <si>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</si>
  <si>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</si>
  <si>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</si>
  <si>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</si>
  <si>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</si>
  <si>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</si>
  <si>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</si>
  <si>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</si>
  <si>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</si>
  <si>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</si>
  <si>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</si>
  <si>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</si>
  <si>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</si>
  <si>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</si>
  <si>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</si>
  <si>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</si>
  <si>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</si>
  <si>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</si>
  <si>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</si>
  <si>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</si>
  <si>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</si>
  <si>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</si>
  <si>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</si>
  <si>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</si>
  <si>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</si>
  <si>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</si>
  <si>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</si>
  <si>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</si>
  <si>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</si>
  <si>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</si>
  <si>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</si>
  <si>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</si>
  <si>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</si>
  <si>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</si>
  <si>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</si>
  <si>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</si>
  <si>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</si>
  <si>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</si>
  <si>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</si>
  <si>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</si>
  <si>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</si>
  <si>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</si>
  <si>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</si>
  <si>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</si>
  <si>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</si>
  <si>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</si>
  <si>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</si>
  <si>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</si>
  <si>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</si>
  <si>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</si>
  <si>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</si>
  <si>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</si>
  <si>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</si>
  <si>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</si>
  <si>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</si>
  <si>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</si>
  <si>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</si>
  <si>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</si>
  <si>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</si>
  <si>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</si>
  <si>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</si>
  <si>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</si>
  <si>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</si>
  <si>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</si>
  <si>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</si>
  <si>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</si>
  <si>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</si>
  <si>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</si>
  <si>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</si>
  <si>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</si>
  <si>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</si>
  <si>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</si>
  <si>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</si>
  <si>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</si>
  <si>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</si>
  <si>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</si>
  <si>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</si>
  <si>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</si>
  <si>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</si>
  <si>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</si>
  <si>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</si>
  <si>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</si>
  <si>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</si>
  <si>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</si>
  <si>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</si>
  <si>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</si>
  <si>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</si>
  <si>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</si>
  <si>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</si>
  <si>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</si>
  <si>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</si>
  <si>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</si>
  <si>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</si>
  <si>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</si>
  <si>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</si>
  <si>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</si>
  <si>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</si>
  <si>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</si>
  <si>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</si>
  <si>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</si>
  <si>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</si>
  <si>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</si>
  <si>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</si>
  <si>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</si>
  <si>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</si>
  <si>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</si>
  <si>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</si>
  <si>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</si>
  <si>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</si>
  <si>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</si>
  <si>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</si>
  <si>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</si>
  <si>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</si>
  <si>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</si>
  <si>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</si>
  <si>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</si>
  <si>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</si>
  <si>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</si>
  <si>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</si>
  <si>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</si>
  <si>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</si>
  <si>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</si>
  <si>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</si>
  <si>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</si>
  <si>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</si>
  <si>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</si>
  <si>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</si>
  <si>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</si>
  <si>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</si>
  <si>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</si>
  <si>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</si>
  <si>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</si>
  <si>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</si>
  <si>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</si>
  <si>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</si>
  <si>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</si>
  <si>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</si>
  <si>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</si>
  <si>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</si>
  <si>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</si>
  <si>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</si>
  <si>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</si>
  <si>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</si>
  <si>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</si>
  <si>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</si>
  <si>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</si>
  <si>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</si>
  <si>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</si>
  <si>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</si>
  <si>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</si>
  <si>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</si>
  <si>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</si>
  <si>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</si>
  <si>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</si>
  <si>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</si>
  <si>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</si>
  <si>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</si>
  <si>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</si>
  <si>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</si>
  <si>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</si>
  <si>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</si>
  <si>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</si>
  <si>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</si>
  <si>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</si>
  <si>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</si>
  <si>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</si>
  <si>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</si>
  <si>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</si>
  <si>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</si>
  <si>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</si>
  <si>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</si>
  <si>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</si>
  <si>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</si>
  <si>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</si>
  <si>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</si>
  <si>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</si>
  <si>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</si>
  <si>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</si>
  <si>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</si>
  <si>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</si>
  <si>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</si>
  <si>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</si>
  <si>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</si>
  <si>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</si>
  <si>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</si>
  <si>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</si>
  <si>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</si>
  <si>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</si>
  <si>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</si>
  <si>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</si>
  <si>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</si>
  <si>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</si>
  <si>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</si>
  <si>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</si>
  <si>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</si>
  <si>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</si>
  <si>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</si>
  <si>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</si>
  <si>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</si>
  <si>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</si>
  <si>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</si>
  <si>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</si>
  <si>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</si>
  <si>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</si>
  <si>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</si>
  <si>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</si>
  <si>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</si>
  <si>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</si>
  <si>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</si>
  <si>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</si>
  <si>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</si>
  <si>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</si>
  <si>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</si>
  <si>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</si>
  <si>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</si>
  <si>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</si>
  <si>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</si>
  <si>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</si>
  <si>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</si>
  <si>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</si>
  <si>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</si>
  <si>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</si>
  <si>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</si>
  <si>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</si>
  <si>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</si>
  <si>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</si>
  <si>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</si>
  <si>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</si>
  <si>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</si>
  <si>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</si>
  <si>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</si>
  <si>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</si>
  <si>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</si>
  <si>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</si>
  <si>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</si>
  <si>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</si>
  <si>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</si>
  <si>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</si>
  <si>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</si>
  <si>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</si>
  <si>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</si>
  <si>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</si>
  <si>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</si>
  <si>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</si>
  <si>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</si>
  <si>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</si>
  <si>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</si>
  <si>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</si>
  <si>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</si>
  <si>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</si>
  <si>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</si>
  <si>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</si>
  <si>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</si>
  <si>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</si>
  <si>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</si>
  <si>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</si>
  <si>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</si>
  <si>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</si>
  <si>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</si>
  <si>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</si>
  <si>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</si>
  <si>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</si>
  <si>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</si>
  <si>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</si>
  <si>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</si>
  <si>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</si>
  <si>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</si>
  <si>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</si>
  <si>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</si>
  <si>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</si>
  <si>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</si>
  <si>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</si>
  <si>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</si>
  <si>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</si>
  <si>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</si>
  <si>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</si>
  <si>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</si>
  <si>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</si>
  <si>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</si>
  <si>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</si>
  <si>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</si>
  <si>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</si>
  <si>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</si>
  <si>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</si>
  <si>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</si>
  <si>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</si>
  <si>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</si>
  <si>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</si>
  <si>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</si>
  <si>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</si>
  <si>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</si>
  <si>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</si>
  <si>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</si>
  <si>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</si>
  <si>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</si>
  <si>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</si>
  <si>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</si>
  <si>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</si>
  <si>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</si>
  <si>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</si>
  <si>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</si>
  <si>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</si>
  <si>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</si>
  <si>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</si>
  <si>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</si>
  <si>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</si>
  <si>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</si>
  <si>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</si>
  <si>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</si>
  <si>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</si>
  <si>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</si>
  <si>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</si>
  <si>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</si>
  <si>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</si>
  <si>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</si>
  <si>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</si>
  <si>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</si>
  <si>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</si>
  <si>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</si>
  <si>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</si>
  <si>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</si>
  <si>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</si>
  <si>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</si>
  <si>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</si>
  <si>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</si>
  <si>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</si>
  <si>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</si>
  <si>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</si>
  <si>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</si>
  <si>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</si>
  <si>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</si>
  <si>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</si>
  <si>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</si>
  <si>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</si>
  <si>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</si>
  <si>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</si>
  <si>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</si>
  <si>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</si>
  <si>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</si>
  <si>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</si>
  <si>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</si>
  <si>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</si>
  <si>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</si>
  <si>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</si>
  <si>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</si>
  <si>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</si>
  <si>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</si>
  <si>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</si>
  <si>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</si>
  <si>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</si>
  <si>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</si>
  <si>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</si>
  <si>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</si>
  <si>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</si>
  <si>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</si>
  <si>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</si>
  <si>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</si>
  <si>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</si>
  <si>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</si>
  <si>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</si>
  <si>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</si>
  <si>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</si>
  <si>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</si>
  <si>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</si>
  <si>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</si>
  <si>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</si>
  <si>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</si>
  <si>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</si>
  <si>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</si>
  <si>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</si>
  <si>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</si>
  <si>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</si>
  <si>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</si>
  <si>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</si>
  <si>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</si>
  <si>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</si>
  <si>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</si>
  <si>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</si>
  <si>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</si>
  <si>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</si>
  <si>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</si>
  <si>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</si>
  <si>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</si>
  <si>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</si>
  <si>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</si>
  <si>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</si>
  <si>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</si>
  <si>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</si>
  <si>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</si>
  <si>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</si>
  <si>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</si>
  <si>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</si>
  <si>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</si>
  <si>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</si>
  <si>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</si>
  <si>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</si>
  <si>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</si>
  <si>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</si>
  <si>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</si>
  <si>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</si>
  <si>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</si>
  <si>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</si>
  <si>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</si>
  <si>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</si>
  <si>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</si>
  <si>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</si>
  <si>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</si>
  <si>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</si>
  <si>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</si>
  <si>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</si>
  <si>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</si>
  <si>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</si>
  <si>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</si>
  <si>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</si>
  <si>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</si>
  <si>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</si>
  <si>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</si>
  <si>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</si>
  <si>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</si>
  <si>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</si>
  <si>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</si>
  <si>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</si>
  <si>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</si>
  <si>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</si>
  <si>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</si>
  <si>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</si>
  <si>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</si>
  <si>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</si>
  <si>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</si>
  <si>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</si>
  <si>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</si>
  <si>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</si>
  <si>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</si>
  <si>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</si>
  <si>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</si>
  <si>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</si>
  <si>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</si>
  <si>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</si>
  <si>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</si>
  <si>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</si>
  <si>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</si>
  <si>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</si>
  <si>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</si>
  <si>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</si>
  <si>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</si>
  <si>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</si>
  <si>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</si>
  <si>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</si>
  <si>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</si>
  <si>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</si>
  <si>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</si>
  <si>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</si>
  <si>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</si>
  <si>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</si>
  <si>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</si>
  <si>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</si>
  <si>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</si>
  <si>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</si>
  <si>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</si>
  <si>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</si>
  <si>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</si>
  <si>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</si>
  <si>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</si>
  <si>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</si>
  <si>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</si>
  <si>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</si>
  <si>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</si>
  <si>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</si>
  <si>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</si>
  <si>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</si>
  <si>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</si>
  <si>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</si>
  <si>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</si>
  <si>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</si>
  <si>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</si>
  <si>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</si>
  <si>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</si>
  <si>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</si>
  <si>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</si>
  <si>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</si>
  <si>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</si>
  <si>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</si>
  <si>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</si>
  <si>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</si>
  <si>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</si>
  <si>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</si>
  <si>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</si>
  <si>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</si>
  <si>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</si>
  <si>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</si>
  <si>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</si>
  <si>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</si>
  <si>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</si>
  <si>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</si>
  <si>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</si>
  <si>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</si>
  <si>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</si>
  <si>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</si>
  <si>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</si>
  <si>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</si>
  <si>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</si>
  <si>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</si>
  <si>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</si>
  <si>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</si>
  <si>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</si>
  <si>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</si>
  <si>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</si>
  <si>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</si>
  <si>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</si>
  <si>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</si>
  <si>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</si>
  <si>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</si>
  <si>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</si>
  <si>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</si>
  <si>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</si>
  <si>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</si>
  <si>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</si>
  <si>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</si>
  <si>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</si>
  <si>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</si>
  <si>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</si>
  <si>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</si>
  <si>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</si>
  <si>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</si>
  <si>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</si>
  <si>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</si>
  <si>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</si>
  <si>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</si>
  <si>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</si>
  <si>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</si>
  <si>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</si>
  <si>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</si>
  <si>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</si>
  <si>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</si>
  <si>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</si>
  <si>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</si>
  <si>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</si>
  <si>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</si>
  <si>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</si>
  <si>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</si>
  <si>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</si>
  <si>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</si>
  <si>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</si>
  <si>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</si>
  <si>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</si>
  <si>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</si>
  <si>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</si>
  <si>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</si>
  <si>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</si>
  <si>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</si>
  <si>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</si>
  <si>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</si>
  <si>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</si>
  <si>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</si>
  <si>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</si>
  <si>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</si>
  <si>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</si>
  <si>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</si>
  <si>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</si>
  <si>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</si>
  <si>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</si>
  <si>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</si>
  <si>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</si>
  <si>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</si>
  <si>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</si>
  <si>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</si>
  <si>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</si>
  <si>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</si>
  <si>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</si>
  <si>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</si>
  <si>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</si>
  <si>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</si>
  <si>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</si>
  <si>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</si>
  <si>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</si>
  <si>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</si>
  <si>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</si>
  <si>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</si>
  <si>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</si>
  <si>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</si>
  <si>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</si>
  <si>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</si>
  <si>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</si>
  <si>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</si>
  <si>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</si>
  <si>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</si>
  <si>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</si>
  <si>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</si>
  <si>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</si>
  <si>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</si>
  <si>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</si>
  <si>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</si>
  <si>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</si>
  <si>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</si>
  <si>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</si>
  <si>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</si>
  <si>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</si>
  <si>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</si>
  <si>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</si>
  <si>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</si>
  <si>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</si>
  <si>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</si>
  <si>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</si>
  <si>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</si>
  <si>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</si>
  <si>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</si>
  <si>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</si>
  <si>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</si>
  <si>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</si>
  <si>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</si>
  <si>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</si>
  <si>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</si>
  <si>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</si>
  <si>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</si>
  <si>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</si>
  <si>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</si>
  <si>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</si>
  <si>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</si>
  <si>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</si>
  <si>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</si>
  <si>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</si>
  <si>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</si>
  <si>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</si>
  <si>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</si>
  <si>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</si>
  <si>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</si>
  <si>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</si>
  <si>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</si>
  <si>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</si>
  <si>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</si>
  <si>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</si>
  <si>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</si>
  <si>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</si>
  <si>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</si>
  <si>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</si>
  <si>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</si>
  <si>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</si>
  <si>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</si>
  <si>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</si>
  <si>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</si>
  <si>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</si>
  <si>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</si>
  <si>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</si>
  <si>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</si>
  <si>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</si>
  <si>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</si>
  <si>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</si>
  <si>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</si>
  <si>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</si>
  <si>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</si>
  <si>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</si>
  <si>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</si>
  <si>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</si>
  <si>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</si>
  <si>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</si>
  <si>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</si>
  <si>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</si>
  <si>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</si>
  <si>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</si>
  <si>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</si>
  <si>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</si>
  <si>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</si>
  <si>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</si>
  <si>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</si>
  <si>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</si>
  <si>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</si>
  <si>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</si>
  <si>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</si>
  <si>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</si>
  <si>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</si>
  <si>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</si>
  <si>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</si>
  <si>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</si>
  <si>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</si>
  <si>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</si>
  <si>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</si>
  <si>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</si>
  <si>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</si>
  <si>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</si>
  <si>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</si>
  <si>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</si>
  <si>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</si>
  <si>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</si>
  <si>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</si>
  <si>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</si>
  <si>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</si>
  <si>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</si>
  <si>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</si>
  <si>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</si>
  <si>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</si>
  <si>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</si>
  <si>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</si>
  <si>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</si>
  <si>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</si>
  <si>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</si>
  <si>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</si>
  <si>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</si>
  <si>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</si>
  <si>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</si>
  <si>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</si>
  <si>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</si>
  <si>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</si>
  <si>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</si>
  <si>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</si>
  <si>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</si>
  <si>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</si>
  <si>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</si>
  <si>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</si>
  <si>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</si>
  <si>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</si>
  <si>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</si>
  <si>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</si>
  <si>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</si>
  <si>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</si>
  <si>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</si>
  <si>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</si>
  <si>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</si>
  <si>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</si>
  <si>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</si>
  <si>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</si>
  <si>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</si>
  <si>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</si>
  <si>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</si>
  <si>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</si>
  <si>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</si>
  <si>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</si>
  <si>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</si>
  <si>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</si>
  <si>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</si>
  <si>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</si>
  <si>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</si>
  <si>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</si>
  <si>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</si>
  <si>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</si>
  <si>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</si>
  <si>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</si>
  <si>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</si>
  <si>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</si>
  <si>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</si>
  <si>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</si>
  <si>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</si>
  <si>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</si>
  <si>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</si>
  <si>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</si>
  <si>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</si>
  <si>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</si>
  <si>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</si>
  <si>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</si>
  <si>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</si>
  <si>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</si>
  <si>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</si>
  <si>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</si>
  <si>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</si>
  <si>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</si>
  <si>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</si>
  <si>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</si>
  <si>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</si>
  <si>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</si>
  <si>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</si>
  <si>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</si>
  <si>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</si>
  <si>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</si>
  <si>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</si>
  <si>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</si>
  <si>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</si>
  <si>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</si>
  <si>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</si>
  <si>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</si>
  <si>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</si>
  <si>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</si>
  <si>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</si>
  <si>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</si>
  <si>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</si>
  <si>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</si>
  <si>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</si>
  <si>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</si>
  <si>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</si>
  <si>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</si>
  <si>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</si>
  <si>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</si>
  <si>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</si>
  <si>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</si>
  <si>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</si>
  <si>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</si>
  <si>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</si>
  <si>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</si>
  <si>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</si>
  <si>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</si>
  <si>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</si>
  <si>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</si>
  <si>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</si>
  <si>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</si>
  <si>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</si>
  <si>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</si>
  <si>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</si>
  <si>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</si>
  <si>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</si>
  <si>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</si>
  <si>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</si>
  <si>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</si>
  <si>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</si>
  <si>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</si>
  <si>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</si>
  <si>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</si>
  <si>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</si>
  <si>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</si>
  <si>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</si>
  <si>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</si>
  <si>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</si>
  <si>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</si>
  <si>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</si>
  <si>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</si>
  <si>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</si>
  <si>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</si>
  <si>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</si>
  <si>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</si>
  <si>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</si>
  <si>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</si>
  <si>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</si>
  <si>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</si>
  <si>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</si>
  <si>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</si>
  <si>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</si>
  <si>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</si>
  <si>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</si>
  <si>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</si>
  <si>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</si>
  <si>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</si>
  <si>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</si>
  <si>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</si>
  <si>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</si>
  <si>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</si>
  <si>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</si>
  <si>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</si>
  <si>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</si>
  <si>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</si>
  <si>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</si>
  <si>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</si>
  <si>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</si>
  <si>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</si>
  <si>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</si>
  <si>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</si>
  <si>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</si>
  <si>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</si>
  <si>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</si>
  <si>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</si>
  <si>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</si>
  <si>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</si>
  <si>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</si>
  <si>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</si>
  <si>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</si>
  <si>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</si>
  <si>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</si>
  <si>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</si>
  <si>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</si>
  <si>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</si>
  <si>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</si>
  <si>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</si>
  <si>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</si>
  <si>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</si>
  <si>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</si>
  <si>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</si>
  <si>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</si>
  <si>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</si>
  <si>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</si>
  <si>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</si>
  <si>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</si>
  <si>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</si>
  <si>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</si>
  <si>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</si>
  <si>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</si>
  <si>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</si>
  <si>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</si>
  <si>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</si>
  <si>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</si>
  <si>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</si>
  <si>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</si>
  <si>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</si>
  <si>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</si>
  <si>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</si>
  <si>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</si>
  <si>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</si>
  <si>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</si>
  <si>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</si>
  <si>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</si>
  <si>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</si>
  <si>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</si>
  <si>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</si>
  <si>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</si>
  <si>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</si>
  <si>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</si>
  <si>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</si>
  <si>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</si>
  <si>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</si>
  <si>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</si>
  <si>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</si>
  <si>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</si>
  <si>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</si>
  <si>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</si>
  <si>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</si>
  <si>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</si>
  <si>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</si>
  <si>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</si>
  <si>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</si>
  <si>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</si>
  <si>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</si>
  <si>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</si>
  <si>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</si>
  <si>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</si>
  <si>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</si>
  <si>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</si>
  <si>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</si>
  <si>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</si>
  <si>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</si>
  <si>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</si>
  <si>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</si>
  <si>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</si>
  <si>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</si>
  <si>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</si>
  <si>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</si>
  <si>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</si>
  <si>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</si>
  <si>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</si>
  <si>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</si>
  <si>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</si>
  <si>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</si>
  <si>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</si>
  <si>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</si>
  <si>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</si>
  <si>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</si>
  <si>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</si>
  <si>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</si>
  <si>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</si>
  <si>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</si>
  <si>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</si>
  <si>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</si>
  <si>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</si>
  <si>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</si>
  <si>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</si>
  <si>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</si>
  <si>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</si>
  <si>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</si>
  <si>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</si>
  <si>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</si>
  <si>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</si>
  <si>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</si>
  <si>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</si>
  <si>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</si>
  <si>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</si>
  <si>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</si>
  <si>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</si>
  <si>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</si>
  <si>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</si>
  <si>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</si>
  <si>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</si>
  <si>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</si>
  <si>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</si>
  <si>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</si>
  <si>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</si>
  <si>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</si>
  <si>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</si>
  <si>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</si>
  <si>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</si>
  <si>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</si>
  <si>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</si>
  <si>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</si>
  <si>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</si>
  <si>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</si>
  <si>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</si>
  <si>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</si>
  <si>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</si>
  <si>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</si>
  <si>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</si>
  <si>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</si>
  <si>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</si>
  <si>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</si>
  <si>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</si>
  <si>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</si>
  <si>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</si>
  <si>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</si>
  <si>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</si>
  <si>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</si>
  <si>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</si>
  <si>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</si>
  <si>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</si>
  <si>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</si>
  <si>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</si>
  <si>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</si>
  <si>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</si>
  <si>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</si>
  <si>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</si>
  <si>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</si>
  <si>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</si>
  <si>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</si>
  <si>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</si>
  <si>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</si>
  <si>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</si>
  <si>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</si>
  <si>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</si>
  <si>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</si>
  <si>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</si>
  <si>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</si>
  <si>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</si>
  <si>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</si>
  <si>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</si>
  <si>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</si>
  <si>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</si>
  <si>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</si>
  <si>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</si>
  <si>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</si>
  <si>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</si>
  <si>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</si>
  <si>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</si>
  <si>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</si>
  <si>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</si>
  <si>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</si>
  <si>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</si>
  <si>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</si>
  <si>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</si>
  <si>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</si>
  <si>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</si>
  <si>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</si>
  <si>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</si>
  <si>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</si>
  <si>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</si>
  <si>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</si>
  <si>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</si>
  <si>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</si>
  <si>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</si>
  <si>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</si>
  <si>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</si>
  <si>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</si>
  <si>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</si>
  <si>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</si>
  <si>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</si>
  <si>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</si>
  <si>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</si>
  <si>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</si>
  <si>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</si>
  <si>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</si>
  <si>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</si>
  <si>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</si>
  <si>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</si>
  <si>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</si>
  <si>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</si>
  <si>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</si>
  <si>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</si>
  <si>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</si>
  <si>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</si>
  <si>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</si>
  <si>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</si>
  <si>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</si>
  <si>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</si>
  <si>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</si>
  <si>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</si>
  <si>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</si>
  <si>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</si>
  <si>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</si>
  <si>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</si>
  <si>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</si>
  <si>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</si>
  <si>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</si>
  <si>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</si>
  <si>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</si>
  <si>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</si>
  <si>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</si>
  <si>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</si>
  <si>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</si>
  <si>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</si>
  <si>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</si>
  <si>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</si>
  <si>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</si>
  <si>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</si>
  <si>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</si>
  <si>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</si>
  <si>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</si>
  <si>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</si>
  <si>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</si>
  <si>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</si>
  <si>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</si>
  <si>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</si>
  <si>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</si>
  <si>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</si>
  <si>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</si>
  <si>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</si>
  <si>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</si>
  <si>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</si>
  <si>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</si>
  <si>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</si>
  <si>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</si>
  <si>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</si>
  <si>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</si>
  <si>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</si>
  <si>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</si>
  <si>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</si>
  <si>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</si>
  <si>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</si>
  <si>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</si>
  <si>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</si>
  <si>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</si>
  <si>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</si>
  <si>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</si>
  <si>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</si>
  <si>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</si>
  <si>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</si>
  <si>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</si>
  <si>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</si>
  <si>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</si>
  <si>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</si>
  <si>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</si>
  <si>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</si>
  <si>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</si>
  <si>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</si>
  <si>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</si>
  <si>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</si>
  <si>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</si>
  <si>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</si>
  <si>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</si>
  <si>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</si>
  <si>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</si>
  <si>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</si>
  <si>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</si>
  <si>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</si>
  <si>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</si>
  <si>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</si>
  <si>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</si>
  <si>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</si>
  <si>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</si>
  <si>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</si>
  <si>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</si>
  <si>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</si>
  <si>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</si>
  <si>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</si>
  <si>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</si>
  <si>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</si>
  <si>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</si>
  <si>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</si>
  <si>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</si>
  <si>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</si>
  <si>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</si>
  <si>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</si>
  <si>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</si>
  <si>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</si>
  <si>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</si>
  <si>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</si>
  <si>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</si>
  <si>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</si>
  <si>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</si>
  <si>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</si>
  <si>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</si>
  <si>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</si>
  <si>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</si>
  <si>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</si>
  <si>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</si>
  <si>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</si>
  <si>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</si>
  <si>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</si>
  <si>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</si>
  <si>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</si>
  <si>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</si>
  <si>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</si>
  <si>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</si>
  <si>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</si>
  <si>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</si>
  <si>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</si>
  <si>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</si>
  <si>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</si>
  <si>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</si>
  <si>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</si>
  <si>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</si>
  <si>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</si>
  <si>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</si>
  <si>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</si>
  <si>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</si>
  <si>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</si>
  <si>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</si>
  <si>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</si>
  <si>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</si>
  <si>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</si>
  <si>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</si>
  <si>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</si>
  <si>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</si>
  <si>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</si>
  <si>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</si>
  <si>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</si>
  <si>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</si>
  <si>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</si>
  <si>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</si>
  <si>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</si>
  <si>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</si>
  <si>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</si>
  <si>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</si>
  <si>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</si>
  <si>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</si>
  <si>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</si>
  <si>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</si>
  <si>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</si>
  <si>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</si>
  <si>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</si>
  <si>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</si>
  <si>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</si>
  <si>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</si>
  <si>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</si>
  <si>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</si>
  <si>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</si>
  <si>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</si>
  <si>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</si>
  <si>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</si>
  <si>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</si>
  <si>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</si>
  <si>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</si>
  <si>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</si>
  <si>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</si>
  <si>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</si>
  <si>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</si>
  <si>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</si>
  <si>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</si>
  <si>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</si>
  <si>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</si>
  <si>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</si>
  <si>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</si>
  <si>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</si>
  <si>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</si>
  <si>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</si>
  <si>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</si>
  <si>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</si>
  <si>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</si>
  <si>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</si>
  <si>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</si>
  <si>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</si>
  <si>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</si>
  <si>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</si>
  <si>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</si>
  <si>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</si>
  <si>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</si>
  <si>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</si>
  <si>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</si>
  <si>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</si>
  <si>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</si>
  <si>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</si>
  <si>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</si>
  <si>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</si>
  <si>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</si>
  <si>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</si>
  <si>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</si>
  <si>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</si>
  <si>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</si>
  <si>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</si>
  <si>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</si>
  <si>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</si>
  <si>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</si>
  <si>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</si>
  <si>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</si>
  <si>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</si>
  <si>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</si>
  <si>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</si>
  <si>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</si>
  <si>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</si>
  <si>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</si>
  <si>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</si>
  <si>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</si>
  <si>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</si>
  <si>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</si>
  <si>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</si>
  <si>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</si>
  <si>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</si>
  <si>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</si>
  <si>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</si>
  <si>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</si>
  <si>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</si>
  <si>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</si>
  <si>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</si>
  <si>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</si>
  <si>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</si>
  <si>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</si>
  <si>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</si>
  <si>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</si>
  <si>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</si>
  <si>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</si>
  <si>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</si>
  <si>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</si>
  <si>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</si>
  <si>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</si>
  <si>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</si>
  <si>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</si>
  <si>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</si>
  <si>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</si>
  <si>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</si>
  <si>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</si>
  <si>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</si>
  <si>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</si>
  <si>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</si>
  <si>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</si>
  <si>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</si>
  <si>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</si>
  <si>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</si>
  <si>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</si>
  <si>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</si>
  <si>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</si>
  <si>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</si>
  <si>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</si>
  <si>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</si>
  <si>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</si>
  <si>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</si>
  <si>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</si>
  <si>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</si>
  <si>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</si>
  <si>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</si>
  <si>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</si>
  <si>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</si>
  <si>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</si>
  <si>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</si>
  <si>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</si>
  <si>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</si>
  <si>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</si>
  <si>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</si>
  <si>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</si>
  <si>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</si>
  <si>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</si>
  <si>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</si>
  <si>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</si>
  <si>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</si>
  <si>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</si>
  <si>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</si>
  <si>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</si>
  <si>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</si>
  <si>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</si>
  <si>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</si>
  <si>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</si>
  <si>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</si>
  <si>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</si>
  <si>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</si>
  <si>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</si>
  <si>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</si>
  <si>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</si>
  <si>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</si>
  <si>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</si>
  <si>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</si>
  <si>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</si>
  <si>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</si>
  <si>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</si>
  <si>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</si>
  <si>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</si>
  <si>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</si>
  <si>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</si>
  <si>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</si>
  <si>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</si>
  <si>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</si>
  <si>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</si>
  <si>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</si>
  <si>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</si>
  <si>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</si>
  <si>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</si>
  <si>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</si>
  <si>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</si>
  <si>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</si>
  <si>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</si>
  <si>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</si>
  <si>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</si>
  <si>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</si>
  <si>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</si>
  <si>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</si>
  <si>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</si>
  <si>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</si>
  <si>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</si>
  <si>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</si>
  <si>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</si>
  <si>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</si>
  <si>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</si>
  <si>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</si>
  <si>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</si>
  <si>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</si>
  <si>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</si>
  <si>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</si>
  <si>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</si>
  <si>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</si>
  <si>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</si>
  <si>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</si>
  <si>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</si>
  <si>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</si>
  <si>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</si>
  <si>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</si>
  <si>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</si>
  <si>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</si>
  <si>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</si>
  <si>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</si>
  <si>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</si>
  <si>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</si>
  <si>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</si>
  <si>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</si>
  <si>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</si>
  <si>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</si>
  <si>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</si>
  <si>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</si>
  <si>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</si>
  <si>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</si>
  <si>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</si>
  <si>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</si>
  <si>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</si>
  <si>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</si>
  <si>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</si>
  <si>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</si>
  <si>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</si>
  <si>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</si>
  <si>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</si>
  <si>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</si>
  <si>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</si>
  <si>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</si>
  <si>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</si>
  <si>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</si>
  <si>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</si>
  <si>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</si>
  <si>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</si>
  <si>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</si>
  <si>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</si>
  <si>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</si>
  <si>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</si>
  <si>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</si>
  <si>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</si>
  <si>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</si>
  <si>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</si>
  <si>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</si>
  <si>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</si>
  <si>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</si>
  <si>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</si>
  <si>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</si>
  <si>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</si>
  <si>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</si>
  <si>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</si>
  <si>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</si>
  <si>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</si>
  <si>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</si>
  <si>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</si>
  <si>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</si>
  <si>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</si>
  <si>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</si>
  <si>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</si>
  <si>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</si>
  <si>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</si>
  <si>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</si>
  <si>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</si>
  <si>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</si>
  <si>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</si>
  <si>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</si>
  <si>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</si>
  <si>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</si>
  <si>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</si>
  <si>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</si>
  <si>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</si>
  <si>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</si>
  <si>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</si>
  <si>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</si>
  <si>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</si>
  <si>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</si>
  <si>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</si>
  <si>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</si>
  <si>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</si>
  <si>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</si>
  <si>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</si>
  <si>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</si>
  <si>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</si>
  <si>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</si>
  <si>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</si>
  <si>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</si>
  <si>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</si>
  <si>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</si>
  <si>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</si>
  <si>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</si>
  <si>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</si>
  <si>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</si>
  <si>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</si>
  <si>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</si>
  <si>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</si>
  <si>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</si>
  <si>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</si>
  <si>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</si>
  <si>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</si>
  <si>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</si>
  <si>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</si>
  <si>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</si>
  <si>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</si>
  <si>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</si>
  <si>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</si>
  <si>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</si>
  <si>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</si>
  <si>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</si>
  <si>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</si>
  <si>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</si>
  <si>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</si>
  <si>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</si>
  <si>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</si>
  <si>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</si>
  <si>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</si>
  <si>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</si>
  <si>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</si>
  <si>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</si>
  <si>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</si>
  <si>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</si>
  <si>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</si>
  <si>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</si>
  <si>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</si>
  <si>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</si>
  <si>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</si>
  <si>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</si>
  <si>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</si>
  <si>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</si>
  <si>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</si>
  <si>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</si>
  <si>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</si>
  <si>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</si>
  <si>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</si>
  <si>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</si>
  <si>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</si>
  <si>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</si>
  <si>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</si>
  <si>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</si>
  <si>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</si>
  <si>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</si>
  <si>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</si>
  <si>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</si>
  <si>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</si>
  <si>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</si>
  <si>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</si>
  <si>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</si>
  <si>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</si>
  <si>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</si>
  <si>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</si>
  <si>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</si>
  <si>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</si>
  <si>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</si>
  <si>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</si>
  <si>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</si>
  <si>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</si>
  <si>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</si>
  <si>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</si>
  <si>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</si>
  <si>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</si>
  <si>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</si>
  <si>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</si>
  <si>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</si>
  <si>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</si>
  <si>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</si>
  <si>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</si>
  <si>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</si>
  <si>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</si>
  <si>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</si>
  <si>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</si>
  <si>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</si>
  <si>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</si>
  <si>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</si>
  <si>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</si>
  <si>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</si>
  <si>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</si>
  <si>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</si>
  <si>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</si>
  <si>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</si>
  <si>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</si>
  <si>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</si>
  <si>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</si>
  <si>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</si>
  <si>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</si>
  <si>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</si>
  <si>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</si>
  <si>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</si>
  <si>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</si>
  <si>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</si>
  <si>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</si>
  <si>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</si>
  <si>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</si>
  <si>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</si>
  <si>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</si>
  <si>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</si>
  <si>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</si>
  <si>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</si>
  <si>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</si>
  <si>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</si>
  <si>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</si>
  <si>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</si>
  <si>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</si>
  <si>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</si>
  <si>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</si>
  <si>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</si>
  <si>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</si>
  <si>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</si>
  <si>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</si>
  <si>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</si>
  <si>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</si>
  <si>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</si>
  <si>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</si>
  <si>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</si>
  <si>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</si>
  <si>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</si>
  <si>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</si>
  <si>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</si>
  <si>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</si>
  <si>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</si>
  <si>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</si>
  <si>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</si>
  <si>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</si>
  <si>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</si>
  <si>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</si>
  <si>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</si>
  <si>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</si>
  <si>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</si>
  <si>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</si>
  <si>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</si>
  <si>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</si>
  <si>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</si>
  <si>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</si>
  <si>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</si>
  <si>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</si>
  <si>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</si>
  <si>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</si>
  <si>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</si>
  <si>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</si>
  <si>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</si>
  <si>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</si>
  <si>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</si>
  <si>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</si>
  <si>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</si>
  <si>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</si>
  <si>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</si>
  <si>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</si>
  <si>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</si>
  <si>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</si>
  <si>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</si>
  <si>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</si>
  <si>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</si>
  <si>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</si>
  <si>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</si>
  <si>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</si>
  <si>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</si>
  <si>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</si>
  <si>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</si>
  <si>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</si>
  <si>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</si>
  <si>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</si>
  <si>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</si>
  <si>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</si>
  <si>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</si>
  <si>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</si>
  <si>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</si>
  <si>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</si>
  <si>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</si>
  <si>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</si>
  <si>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</si>
  <si>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</si>
  <si>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</si>
  <si>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</si>
  <si>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</si>
  <si>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</si>
  <si>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</si>
  <si>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</si>
  <si>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</si>
  <si>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</si>
  <si>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</si>
  <si>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</si>
  <si>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</si>
  <si>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</si>
  <si>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</si>
  <si>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</si>
  <si>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</si>
  <si>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</si>
  <si>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</si>
  <si>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</si>
  <si>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</si>
  <si>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</si>
  <si>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</si>
  <si>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</si>
  <si>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</si>
  <si>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</si>
  <si>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</si>
  <si>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</si>
  <si>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</si>
  <si>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</si>
  <si>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</si>
  <si>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</si>
  <si>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</si>
  <si>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</si>
  <si>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</si>
  <si>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</si>
  <si>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</si>
  <si>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</si>
  <si>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</si>
  <si>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</si>
  <si>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</si>
  <si>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</si>
  <si>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</si>
  <si>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</si>
  <si>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</si>
  <si>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</si>
  <si>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</si>
  <si>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</si>
  <si>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</si>
  <si>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</si>
  <si>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</si>
  <si>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</si>
  <si>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</si>
  <si>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</si>
  <si>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</si>
  <si>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</si>
  <si>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</si>
  <si>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</si>
  <si>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</si>
  <si>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</si>
  <si>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</si>
  <si>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</si>
  <si>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</si>
  <si>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</si>
  <si>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</si>
  <si>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</si>
  <si>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</si>
  <si>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</si>
  <si>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</si>
  <si>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</si>
  <si>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</si>
  <si>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</si>
  <si>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</si>
  <si>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</si>
  <si>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</si>
  <si>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</si>
  <si>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</si>
  <si>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</si>
  <si>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</si>
  <si>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</si>
  <si>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</si>
  <si>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</si>
  <si>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</si>
  <si>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</si>
  <si>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</si>
  <si>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</si>
  <si>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</si>
  <si>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</si>
  <si>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</si>
  <si>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</si>
  <si>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</si>
  <si>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</si>
  <si>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</si>
  <si>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</si>
  <si>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</si>
  <si>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</si>
  <si>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</si>
  <si>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</si>
  <si>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</si>
  <si>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</si>
  <si>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</si>
  <si>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</si>
  <si>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</si>
  <si>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</si>
  <si>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</si>
  <si>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</si>
  <si>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</si>
  <si>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</si>
  <si>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</si>
  <si>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</si>
  <si>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</si>
  <si>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</si>
  <si>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</si>
  <si>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</si>
  <si>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</si>
  <si>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</si>
  <si>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</si>
  <si>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</si>
  <si>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</si>
  <si>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</si>
  <si>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</si>
  <si>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</si>
  <si>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</si>
  <si>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</si>
  <si>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</si>
  <si>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</si>
  <si>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</si>
  <si>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</si>
  <si>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</si>
  <si>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</si>
  <si>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</si>
  <si>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</si>
  <si>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</si>
  <si>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</si>
  <si>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</si>
  <si>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</si>
  <si>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</si>
  <si>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</si>
  <si>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</si>
  <si>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</si>
  <si>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</si>
  <si>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</si>
  <si>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</si>
  <si>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</si>
  <si>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</si>
  <si>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</si>
  <si>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</si>
  <si>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</si>
  <si>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</si>
  <si>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</si>
  <si>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</si>
  <si>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</si>
  <si>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</si>
  <si>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</si>
  <si>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</si>
  <si>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</si>
  <si>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</si>
  <si>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</si>
  <si>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</si>
  <si>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</si>
  <si>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</si>
  <si>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</si>
  <si>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</si>
  <si>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</si>
  <si>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</si>
  <si>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</si>
  <si>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</si>
  <si>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</si>
  <si>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</si>
  <si>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</si>
  <si>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</si>
  <si>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</si>
  <si>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</si>
  <si>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</si>
  <si>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</si>
  <si>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</si>
  <si>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</si>
  <si>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</si>
  <si>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</si>
  <si>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</si>
  <si>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</si>
  <si>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</si>
  <si>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</si>
  <si>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</si>
  <si>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</si>
  <si>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</si>
  <si>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</si>
  <si>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</si>
  <si>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</si>
  <si>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</si>
  <si>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</si>
  <si>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</si>
  <si>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</si>
  <si>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</si>
  <si>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</si>
  <si>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</si>
  <si>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</si>
  <si>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</si>
  <si>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</si>
  <si>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</si>
  <si>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</si>
  <si>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</si>
  <si>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</si>
  <si>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</si>
  <si>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</si>
  <si>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</si>
  <si>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</si>
  <si>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</si>
  <si>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</si>
  <si>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</si>
  <si>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</si>
  <si>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</si>
  <si>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</si>
  <si>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</si>
  <si>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</si>
  <si>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</si>
  <si>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</si>
  <si>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</si>
  <si>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</si>
  <si>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</si>
  <si>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</si>
  <si>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</si>
  <si>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</si>
  <si>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</si>
  <si>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</si>
  <si>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</si>
  <si>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</si>
  <si>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</si>
  <si>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</si>
  <si>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</si>
  <si>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</si>
  <si>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</si>
  <si>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</si>
  <si>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</si>
  <si>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</si>
  <si>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</si>
  <si>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</si>
  <si>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</si>
  <si>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</si>
  <si>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</si>
  <si>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</si>
  <si>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</si>
  <si>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</si>
  <si>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</si>
  <si>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</si>
  <si>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</si>
  <si>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</si>
  <si>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</si>
  <si>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</si>
  <si>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</si>
  <si>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</si>
  <si>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</si>
  <si>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</si>
  <si>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</si>
  <si>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</si>
  <si>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</si>
  <si>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</si>
  <si>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</si>
  <si>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</si>
  <si>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</si>
  <si>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</si>
  <si>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</si>
  <si>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</si>
  <si>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</si>
  <si>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</si>
  <si>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</si>
  <si>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</si>
  <si>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</si>
  <si>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</si>
  <si>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</si>
  <si>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</si>
  <si>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</si>
  <si>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</si>
  <si>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</si>
  <si>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</si>
  <si>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</si>
  <si>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</si>
  <si>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</si>
  <si>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</si>
  <si>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</si>
  <si>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</si>
  <si>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</si>
  <si>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</si>
  <si>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</si>
  <si>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</si>
  <si>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</si>
  <si>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</si>
  <si>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</si>
  <si>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</si>
  <si>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</si>
  <si>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</si>
  <si>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</si>
  <si>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</si>
  <si>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</si>
  <si>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</si>
  <si>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</si>
  <si>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</si>
  <si>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</si>
  <si>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</si>
  <si>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</si>
  <si>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</si>
  <si>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</si>
  <si>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</si>
  <si>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</si>
  <si>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</si>
  <si>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</si>
  <si>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</si>
  <si>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</si>
  <si>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</si>
  <si>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</si>
  <si>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</si>
  <si>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</si>
  <si>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</si>
  <si>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</si>
  <si>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</si>
  <si>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</si>
  <si>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</si>
  <si>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</si>
  <si>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</si>
  <si>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</si>
  <si>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</si>
  <si>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</si>
  <si>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</si>
  <si>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</si>
  <si>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</si>
  <si>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</si>
  <si>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</si>
  <si>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</si>
  <si>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</si>
  <si>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</si>
  <si>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</si>
  <si>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</si>
  <si>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</si>
  <si>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</si>
  <si>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</si>
  <si>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</si>
  <si>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</si>
  <si>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</si>
  <si>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</si>
  <si>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</si>
  <si>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</si>
  <si>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</si>
  <si>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</si>
  <si>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</si>
  <si>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</si>
  <si>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</si>
  <si>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</si>
  <si>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</si>
  <si>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</si>
  <si>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</si>
  <si>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</si>
  <si>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</si>
  <si>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</si>
  <si>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</si>
  <si>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</si>
  <si>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</si>
  <si>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</si>
  <si>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</si>
  <si>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</si>
  <si>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</si>
  <si>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</si>
  <si>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</si>
  <si>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</si>
  <si>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</si>
  <si>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</si>
  <si>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</si>
  <si>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</si>
  <si>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</si>
  <si>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</si>
  <si>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</si>
  <si>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</si>
  <si>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</si>
  <si>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</si>
  <si>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</si>
  <si>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</si>
  <si>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</si>
  <si>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</si>
  <si>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</si>
  <si>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</si>
  <si>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</si>
  <si>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</si>
  <si>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</si>
  <si>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</si>
  <si>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</si>
  <si>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</si>
  <si>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</si>
  <si>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</si>
  <si>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</si>
  <si>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</si>
  <si>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</si>
  <si>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</si>
  <si>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</si>
  <si>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</si>
  <si>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</si>
  <si>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</si>
  <si>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</si>
  <si>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</si>
  <si>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</si>
  <si>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</si>
  <si>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</si>
  <si>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</si>
  <si>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</si>
  <si>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</si>
  <si>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</si>
  <si>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</si>
  <si>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</si>
  <si>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</si>
  <si>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</si>
  <si>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</si>
  <si>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</si>
  <si>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</si>
  <si>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</si>
  <si>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</si>
  <si>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</si>
  <si>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</si>
  <si>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</si>
  <si>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</si>
  <si>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</si>
  <si>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</si>
  <si>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</si>
  <si>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</si>
  <si>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</si>
  <si>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</si>
  <si>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</si>
  <si>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</si>
  <si>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</si>
  <si>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</si>
  <si>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</si>
  <si>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</si>
  <si>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</si>
  <si>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</si>
  <si>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</si>
  <si>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</si>
  <si>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</si>
  <si>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</si>
  <si>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</si>
  <si>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</si>
  <si>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</si>
  <si>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</si>
  <si>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</si>
  <si>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</si>
  <si>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</si>
  <si>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</si>
  <si>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</si>
  <si>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</si>
  <si>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</si>
  <si>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</si>
  <si>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</si>
  <si>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</si>
  <si>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</si>
  <si>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</si>
  <si>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</si>
  <si>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</si>
  <si>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</si>
  <si>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</si>
  <si>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</si>
  <si>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</si>
  <si>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</si>
  <si>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</si>
  <si>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</si>
  <si>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</si>
  <si>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</si>
  <si>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</si>
  <si>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</si>
  <si>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</si>
  <si>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</si>
  <si>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</si>
  <si>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</si>
  <si>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</si>
  <si>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</si>
  <si>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</si>
  <si>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</si>
  <si>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</si>
  <si>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</si>
  <si>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</si>
  <si>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</si>
  <si>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</si>
  <si>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</si>
  <si>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</si>
  <si>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</si>
  <si>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</si>
  <si>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</si>
  <si>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</si>
  <si>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</si>
  <si>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</si>
  <si>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</si>
  <si>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</si>
  <si>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</si>
  <si>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</si>
  <si>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</si>
  <si>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</si>
  <si>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</si>
  <si>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</si>
  <si>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</si>
  <si>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</si>
  <si>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</si>
  <si>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</si>
  <si>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</si>
  <si>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</si>
  <si>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</si>
  <si>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</si>
  <si>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</si>
  <si>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</si>
  <si>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</si>
  <si>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</si>
  <si>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</si>
  <si>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</si>
  <si>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</si>
  <si>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</si>
  <si>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</si>
  <si>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</si>
  <si>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</si>
  <si>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</si>
  <si>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</si>
  <si>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</si>
  <si>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</si>
  <si>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</si>
  <si>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</si>
  <si>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</si>
  <si>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</si>
  <si>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</si>
  <si>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</si>
  <si>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</si>
  <si>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</si>
  <si>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</si>
  <si>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</si>
  <si>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</si>
  <si>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</si>
  <si>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</si>
  <si>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</si>
  <si>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</si>
  <si>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</si>
  <si>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</si>
  <si>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</si>
  <si>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</si>
  <si>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</si>
  <si>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</si>
  <si>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</si>
  <si>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</si>
  <si>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</si>
  <si>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</si>
  <si>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</si>
  <si>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</si>
  <si>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</si>
  <si>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</si>
  <si>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</si>
  <si>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</si>
  <si>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</si>
  <si>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</si>
  <si>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</si>
  <si>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</si>
  <si>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</si>
  <si>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</si>
  <si>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</si>
  <si>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</si>
  <si>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</si>
  <si>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</si>
  <si>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</si>
  <si>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</si>
  <si>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</si>
  <si>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</si>
  <si>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</si>
  <si>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</si>
  <si>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</si>
  <si>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</si>
  <si>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</si>
  <si>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</si>
  <si>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</si>
  <si>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</si>
  <si>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</si>
  <si>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</si>
  <si>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</si>
  <si>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</si>
  <si>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</si>
  <si>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</si>
  <si>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</si>
  <si>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</si>
  <si>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</si>
  <si>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</si>
  <si>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</si>
  <si>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</si>
  <si>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</si>
  <si>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</si>
  <si>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</si>
  <si>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</si>
  <si>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</si>
  <si>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</si>
  <si>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</si>
  <si>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</si>
  <si>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</si>
  <si>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</si>
  <si>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</si>
  <si>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</si>
  <si>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</si>
  <si>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</si>
  <si>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</si>
  <si>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</si>
  <si>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</si>
  <si>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</si>
  <si>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</si>
  <si>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</si>
  <si>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</si>
  <si>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</si>
  <si>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</si>
  <si>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</si>
  <si>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</si>
  <si>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</si>
  <si>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</si>
  <si>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</si>
  <si>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</si>
  <si>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</si>
  <si>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</si>
  <si>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</si>
  <si>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</si>
  <si>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</si>
  <si>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</si>
  <si>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</si>
  <si>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</si>
  <si>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</si>
  <si>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</si>
  <si>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</si>
  <si>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</si>
  <si>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</si>
  <si>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</si>
  <si>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</si>
  <si>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</si>
  <si>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</si>
  <si>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</si>
  <si>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</si>
  <si>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</si>
  <si>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</si>
  <si>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</si>
  <si>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</si>
  <si>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</si>
  <si>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</si>
  <si>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</si>
  <si>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</si>
  <si>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</si>
  <si>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</si>
  <si>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</si>
  <si>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</si>
  <si>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</si>
  <si>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</si>
  <si>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</si>
  <si>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</si>
  <si>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</si>
  <si>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</si>
  <si>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</si>
  <si>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</si>
  <si>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</si>
  <si>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</si>
  <si>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</si>
  <si>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</si>
  <si>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</si>
  <si>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</si>
  <si>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</si>
  <si>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</si>
  <si>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</si>
  <si>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</si>
  <si>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</si>
  <si>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</si>
  <si>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</si>
  <si>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</si>
  <si>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</si>
  <si>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</si>
  <si>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</si>
  <si>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</si>
  <si>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</si>
  <si>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</si>
  <si>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</si>
  <si>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</si>
  <si>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</si>
  <si>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</si>
  <si>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</si>
  <si>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</si>
  <si>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</si>
  <si>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</si>
  <si>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</si>
  <si>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</si>
  <si>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</si>
  <si>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</si>
  <si>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</si>
  <si>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</si>
  <si>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</si>
  <si>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</si>
  <si>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</si>
  <si>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</si>
  <si>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</si>
  <si>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</si>
  <si>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</si>
  <si>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</si>
  <si>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</si>
  <si>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</si>
  <si>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</si>
  <si>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</si>
  <si>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</si>
  <si>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</si>
  <si>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</si>
  <si>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</si>
  <si>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</si>
  <si>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</si>
  <si>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</si>
  <si>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</si>
  <si>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</si>
  <si>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</si>
  <si>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</si>
  <si>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</si>
  <si>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</si>
  <si>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</si>
  <si>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</si>
  <si>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</si>
  <si>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</si>
  <si>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</si>
  <si>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</si>
  <si>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</si>
  <si>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</si>
  <si>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</si>
  <si>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</si>
  <si>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</si>
  <si>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</si>
  <si>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</si>
  <si>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</si>
  <si>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</si>
  <si>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</si>
  <si>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</si>
  <si>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</si>
  <si>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</si>
  <si>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</si>
  <si>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</si>
  <si>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</si>
  <si>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</si>
  <si>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</si>
  <si>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</si>
  <si>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</si>
  <si>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</si>
  <si>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</si>
  <si>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</si>
  <si>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</si>
  <si>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</si>
  <si>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</si>
  <si>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</si>
  <si>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</si>
  <si>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</si>
  <si>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</si>
  <si>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</si>
  <si>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</si>
  <si>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</si>
  <si>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</si>
  <si>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</si>
  <si>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</si>
  <si>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</si>
  <si>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</si>
  <si>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</si>
  <si>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</si>
  <si>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</si>
  <si>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</si>
  <si>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</si>
  <si>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</si>
  <si>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</si>
  <si>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</si>
  <si>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</si>
  <si>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</si>
  <si>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</si>
  <si>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</si>
  <si>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</si>
  <si>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</si>
  <si>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</si>
  <si>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</si>
  <si>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</si>
  <si>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</si>
  <si>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</si>
  <si>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</si>
  <si>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</si>
  <si>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</si>
  <si>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</si>
  <si>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</si>
  <si>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</si>
  <si>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</si>
  <si>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</si>
  <si>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</si>
  <si>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</si>
  <si>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</si>
  <si>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</si>
  <si>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</si>
  <si>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</si>
  <si>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</si>
  <si>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</si>
  <si>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</si>
  <si>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</si>
  <si>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</si>
  <si>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</si>
  <si>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</si>
  <si>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</si>
  <si>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</si>
  <si>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</si>
  <si>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</si>
  <si>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</si>
  <si>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</si>
  <si>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</si>
  <si>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</si>
  <si>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</si>
  <si>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</si>
  <si>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</si>
  <si>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</si>
  <si>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</si>
  <si>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</si>
  <si>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</si>
  <si>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</si>
  <si>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</si>
  <si>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</si>
  <si>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</si>
  <si>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</si>
  <si>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</si>
  <si>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</si>
  <si>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</si>
  <si>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</si>
  <si>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</si>
  <si>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</si>
  <si>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</si>
  <si>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</si>
  <si>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</si>
  <si>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</si>
  <si>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</si>
  <si>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</si>
  <si>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</si>
  <si>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</si>
  <si>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</si>
  <si>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</si>
  <si>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</si>
  <si>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</si>
  <si>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</si>
  <si>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</si>
  <si>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</si>
  <si>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</si>
  <si>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</si>
  <si>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</si>
  <si>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</si>
  <si>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</si>
  <si>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</si>
  <si>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</si>
  <si>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</si>
  <si>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</si>
  <si>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</si>
  <si>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</si>
  <si>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</si>
  <si>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</si>
  <si>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</si>
  <si>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</si>
  <si>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</si>
  <si>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</si>
  <si>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</si>
  <si>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</si>
  <si>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</si>
  <si>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</si>
  <si>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</si>
  <si>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</si>
  <si>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</si>
  <si>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</si>
  <si>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</si>
  <si>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</si>
  <si>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</si>
  <si>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</si>
  <si>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</si>
  <si>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</si>
  <si>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</si>
  <si>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</si>
  <si>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</si>
  <si>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</si>
  <si>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</si>
  <si>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</si>
  <si>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</si>
  <si>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</si>
  <si>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</si>
  <si>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</si>
  <si>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</si>
  <si>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</si>
  <si>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</si>
  <si>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</si>
  <si>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</si>
  <si>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</si>
  <si>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</si>
  <si>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</si>
  <si>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</si>
  <si>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</si>
  <si>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</si>
  <si>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</si>
  <si>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</si>
  <si>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</si>
  <si>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</si>
  <si>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</si>
  <si>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</si>
  <si>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</si>
  <si>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</si>
  <si>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</si>
  <si>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</si>
  <si>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</si>
  <si>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</si>
  <si>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</si>
  <si>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</si>
  <si>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</si>
  <si>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</si>
  <si>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</si>
  <si>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</si>
  <si>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</si>
  <si>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</si>
  <si>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</si>
  <si>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</si>
  <si>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</si>
  <si>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</si>
  <si>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</si>
  <si>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</si>
  <si>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</si>
  <si>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</si>
  <si>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</si>
  <si>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</si>
  <si>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</si>
  <si>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</si>
  <si>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</si>
  <si>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</si>
  <si>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</si>
  <si>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</si>
  <si>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</si>
  <si>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</si>
  <si>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</si>
  <si>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</si>
  <si>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</si>
  <si>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</si>
  <si>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</si>
  <si>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</si>
  <si>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</si>
  <si>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</si>
  <si>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</si>
  <si>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</si>
  <si>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</si>
  <si>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</si>
  <si>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</si>
  <si>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</si>
  <si>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</si>
  <si>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</si>
  <si>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</si>
  <si>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</si>
  <si>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</si>
  <si>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</si>
  <si>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</si>
  <si>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</si>
  <si>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</si>
  <si>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</si>
  <si>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</si>
  <si>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</si>
  <si>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</si>
  <si>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</si>
  <si>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</si>
  <si>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</si>
  <si>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</si>
  <si>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</si>
  <si>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</si>
  <si>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</si>
  <si>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</si>
  <si>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</si>
  <si>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</si>
  <si>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</si>
  <si>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</si>
  <si>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</si>
  <si>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</si>
  <si>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</si>
  <si>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</si>
  <si>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</si>
  <si>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</si>
  <si>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</si>
  <si>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</si>
  <si>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</si>
  <si>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</si>
  <si>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</si>
  <si>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</si>
  <si>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</si>
  <si>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</si>
  <si>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</si>
  <si>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</si>
  <si>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</si>
  <si>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</si>
  <si>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</si>
  <si>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</si>
  <si>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</si>
  <si>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</si>
  <si>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</si>
  <si>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</si>
  <si>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</si>
  <si>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</si>
  <si>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</si>
  <si>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</si>
  <si>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</si>
  <si>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</si>
  <si>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</si>
  <si>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</si>
  <si>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</si>
  <si>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</si>
  <si>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</si>
  <si>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</si>
  <si>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</si>
  <si>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</si>
  <si>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</si>
  <si>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</si>
  <si>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</si>
  <si>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</si>
  <si>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</si>
  <si>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</si>
  <si>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</si>
  <si>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</si>
  <si>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</si>
  <si>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</si>
  <si>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</si>
  <si>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</si>
  <si>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</si>
  <si>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</si>
  <si>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</si>
  <si>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</si>
  <si>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</si>
  <si>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</si>
  <si>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</si>
  <si>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</si>
  <si>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</si>
  <si>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</si>
  <si>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</si>
  <si>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</si>
  <si>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</si>
  <si>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</si>
  <si>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</si>
  <si>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</si>
  <si>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</si>
  <si>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</si>
  <si>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</si>
  <si>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</si>
  <si>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</si>
  <si>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</si>
  <si>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</si>
  <si>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</si>
  <si>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</si>
  <si>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</si>
  <si>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</si>
  <si>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</si>
  <si>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</si>
  <si>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</si>
  <si>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</si>
  <si>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</si>
  <si>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</si>
  <si>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</si>
  <si>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</si>
  <si>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</si>
  <si>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</si>
  <si>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</si>
  <si>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</si>
  <si>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</si>
  <si>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</si>
  <si>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</si>
  <si>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</si>
  <si>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</si>
  <si>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</si>
  <si>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</si>
  <si>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</si>
  <si>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</si>
  <si>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</si>
  <si>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</si>
  <si>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</si>
  <si>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</si>
  <si>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</si>
  <si>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</si>
  <si>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</si>
  <si>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</si>
  <si>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</si>
  <si>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</si>
  <si>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</si>
  <si>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</si>
  <si>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</si>
  <si>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</si>
  <si>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</si>
  <si>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</si>
  <si>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</si>
  <si>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</si>
  <si>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</si>
  <si>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</si>
  <si>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</si>
  <si>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</si>
  <si>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</si>
  <si>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</si>
  <si>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</si>
  <si>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</si>
  <si>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</si>
  <si>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</si>
  <si>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</si>
  <si>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</si>
  <si>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</si>
  <si>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</si>
  <si>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</si>
  <si>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</si>
  <si>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</si>
  <si>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</si>
  <si>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</si>
  <si>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</si>
  <si>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</si>
  <si>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</si>
  <si>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</si>
  <si>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</si>
  <si>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</si>
  <si>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</si>
  <si>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</si>
  <si>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</si>
  <si>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</si>
  <si>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</si>
  <si>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</si>
  <si>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</si>
  <si>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</si>
  <si>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</si>
  <si>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</si>
  <si>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</si>
  <si>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</si>
  <si>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</si>
  <si>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</si>
  <si>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</si>
  <si>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</si>
  <si>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</si>
  <si>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</si>
  <si>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</si>
  <si>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</si>
  <si>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</si>
  <si>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</si>
  <si>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</si>
  <si>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</si>
  <si>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</si>
  <si>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</si>
  <si>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</si>
  <si>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</si>
  <si>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</si>
  <si>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</si>
  <si>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</si>
  <si>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</si>
  <si>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</si>
  <si>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</si>
  <si>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</si>
  <si>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</si>
  <si>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</si>
  <si>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</si>
  <si>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</si>
  <si>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</si>
  <si>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</si>
  <si>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</si>
  <si>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</si>
  <si>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</si>
  <si>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</si>
  <si>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</si>
  <si>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</si>
  <si>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</si>
  <si>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</si>
  <si>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</si>
  <si>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</si>
  <si>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</si>
  <si>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</si>
  <si>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</si>
  <si>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</si>
  <si>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</si>
  <si>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</si>
  <si>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</si>
  <si>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</si>
  <si>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</si>
  <si>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</si>
  <si>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</si>
  <si>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</si>
  <si>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</si>
  <si>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</si>
  <si>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</si>
  <si>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</si>
  <si>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</si>
  <si>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</si>
  <si>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</si>
  <si>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</si>
  <si>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</si>
  <si>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</si>
  <si>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</si>
  <si>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</si>
  <si>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</si>
  <si>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</si>
  <si>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</si>
  <si>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</si>
  <si>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</si>
  <si>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</si>
  <si>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</si>
  <si>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</si>
  <si>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</si>
  <si>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</si>
  <si>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</si>
  <si>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</si>
  <si>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</si>
  <si>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</si>
  <si>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</si>
  <si>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</si>
  <si>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</si>
  <si>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</si>
  <si>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</si>
  <si>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</si>
  <si>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</si>
  <si>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</si>
  <si>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</si>
  <si>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</si>
  <si>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</si>
  <si>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</si>
  <si>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</si>
  <si>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</si>
  <si>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</si>
  <si>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</si>
  <si>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</si>
  <si>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</si>
  <si>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</si>
  <si>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</si>
  <si>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</si>
  <si>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</si>
  <si>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</si>
  <si>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</si>
  <si>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</si>
  <si>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</si>
  <si>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</si>
  <si>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</si>
  <si>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</si>
  <si>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</si>
  <si>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</si>
  <si>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</si>
  <si>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</si>
  <si>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</si>
  <si>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</si>
  <si>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</si>
  <si>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</si>
  <si>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</si>
  <si>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</si>
  <si>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</si>
  <si>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</si>
  <si>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</si>
  <si>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</si>
  <si>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</si>
  <si>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</si>
  <si>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</si>
  <si>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</si>
  <si>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</si>
  <si>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</si>
  <si>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</si>
  <si>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</si>
  <si>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</si>
  <si>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</si>
  <si>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</si>
  <si>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</si>
  <si>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</si>
  <si>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</si>
  <si>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</si>
  <si>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</si>
  <si>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</si>
  <si>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</si>
  <si>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</si>
  <si>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</si>
  <si>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</si>
  <si>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</si>
  <si>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</si>
  <si>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</si>
  <si>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</si>
  <si>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</si>
  <si>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</si>
  <si>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</si>
  <si>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</si>
  <si>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</si>
  <si>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</si>
  <si>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</si>
  <si>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</si>
  <si>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</si>
  <si>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</si>
  <si>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</si>
  <si>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</si>
  <si>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</si>
  <si>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</si>
  <si>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</si>
  <si>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</si>
  <si>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</si>
  <si>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</si>
  <si>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</si>
  <si>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</si>
  <si>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</si>
  <si>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</si>
  <si>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</si>
  <si>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</si>
  <si>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</si>
  <si>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</si>
  <si>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</si>
  <si>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</si>
  <si>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</si>
  <si>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</si>
  <si>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</si>
  <si>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</si>
  <si>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</si>
  <si>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</si>
  <si>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</si>
  <si>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</si>
  <si>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</si>
  <si>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</si>
  <si>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</si>
  <si>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</si>
  <si>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</si>
  <si>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</si>
  <si>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</si>
  <si>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</si>
  <si>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</si>
  <si>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</si>
  <si>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</si>
  <si>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</si>
  <si>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</si>
  <si>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</si>
  <si>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</si>
  <si>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</si>
  <si>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</si>
  <si>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</si>
  <si>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</si>
  <si>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</si>
  <si>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</si>
  <si>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</si>
  <si>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</si>
  <si>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</si>
  <si>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</si>
  <si>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</si>
  <si>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</si>
  <si>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</si>
  <si>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</si>
  <si>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</si>
  <si>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</si>
  <si>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</si>
  <si>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</si>
  <si>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</si>
  <si>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</si>
  <si>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</si>
  <si>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</si>
  <si>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</si>
  <si>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</si>
  <si>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</si>
  <si>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</si>
  <si>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</si>
  <si>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</si>
  <si>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</si>
  <si>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</si>
  <si>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</si>
  <si>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</si>
  <si>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</si>
  <si>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</si>
  <si>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</si>
  <si>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</si>
  <si>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</si>
  <si>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</si>
  <si>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</si>
  <si>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</si>
  <si>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</si>
  <si>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</si>
  <si>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</si>
  <si>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</si>
  <si>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</si>
  <si>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</si>
  <si>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</si>
  <si>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</si>
  <si>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</si>
  <si>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</si>
  <si>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</si>
  <si>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</si>
  <si>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</si>
  <si>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</si>
  <si>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</si>
  <si>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</si>
  <si>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</si>
  <si>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</si>
  <si>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</si>
  <si>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</si>
  <si>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</si>
  <si>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</si>
  <si>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</si>
  <si>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</si>
  <si>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</si>
  <si>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</si>
  <si>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</si>
  <si>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</si>
  <si>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</si>
  <si>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</si>
  <si>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</si>
  <si>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</si>
  <si>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</si>
  <si>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</si>
  <si>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</si>
  <si>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</si>
  <si>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</si>
  <si>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</si>
  <si>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</si>
  <si>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</si>
  <si>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</si>
  <si>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</si>
  <si>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</si>
  <si>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</si>
  <si>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</si>
  <si>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</si>
  <si>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</si>
  <si>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</si>
  <si>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</si>
  <si>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</si>
  <si>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</si>
  <si>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</si>
  <si>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</si>
  <si>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</si>
  <si>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</si>
  <si>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</si>
  <si>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</si>
  <si>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</si>
  <si>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</si>
  <si>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</si>
  <si>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</si>
  <si>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</si>
  <si>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</si>
  <si>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</si>
  <si>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</si>
  <si>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</si>
  <si>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</si>
  <si>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</si>
  <si>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</si>
  <si>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</si>
  <si>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</si>
  <si>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</si>
  <si>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</si>
  <si>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</si>
  <si>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</si>
  <si>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</si>
  <si>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</si>
  <si>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</si>
  <si>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</si>
  <si>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</si>
  <si>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</si>
  <si>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</si>
  <si>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</si>
  <si>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</si>
  <si>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</si>
  <si>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</si>
  <si>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</si>
  <si>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</si>
  <si>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</si>
  <si>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</si>
  <si>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</si>
  <si>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</si>
  <si>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</si>
  <si>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</si>
  <si>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</si>
  <si>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</si>
  <si>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</si>
  <si>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</si>
  <si>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</si>
  <si>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</si>
  <si>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</si>
  <si>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</si>
  <si>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</si>
  <si>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</si>
  <si>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</si>
  <si>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</si>
  <si>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</si>
  <si>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</si>
  <si>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</si>
  <si>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</si>
  <si>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</si>
  <si>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</si>
  <si>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</si>
  <si>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</si>
  <si>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</si>
  <si>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</si>
  <si>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</si>
  <si>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</si>
  <si>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</si>
  <si>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</si>
  <si>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</si>
  <si>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</si>
  <si>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</si>
  <si>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</si>
  <si>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</si>
  <si>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</si>
  <si>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</si>
  <si>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</si>
  <si>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</si>
  <si>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</si>
  <si>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</si>
  <si>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</si>
  <si>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</si>
  <si>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</si>
  <si>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</si>
  <si>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</si>
  <si>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</si>
  <si>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</si>
  <si>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</si>
  <si>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</si>
  <si>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</si>
  <si>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</si>
  <si>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</si>
  <si>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</si>
  <si>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</si>
  <si>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</si>
  <si>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</si>
  <si>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</si>
  <si>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</si>
  <si>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</si>
  <si>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</si>
  <si>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</si>
  <si>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</si>
  <si>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</si>
  <si>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</si>
  <si>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</si>
  <si>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</si>
  <si>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</si>
  <si>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</si>
  <si>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</si>
  <si>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</si>
  <si>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</si>
  <si>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</si>
  <si>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</si>
  <si>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</si>
  <si>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</si>
  <si>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</si>
  <si>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</si>
  <si>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</si>
  <si>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</si>
  <si>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</si>
  <si>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</si>
  <si>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</si>
  <si>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</si>
  <si>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</si>
  <si>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</si>
  <si>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</si>
  <si>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</si>
  <si>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</si>
  <si>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</si>
  <si>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</si>
  <si>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</si>
  <si>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</si>
  <si>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</si>
  <si>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</si>
  <si>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</si>
  <si>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</si>
  <si>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</si>
  <si>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</si>
  <si>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</si>
  <si>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</si>
  <si>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</si>
  <si>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</si>
  <si>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</si>
  <si>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</si>
  <si>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</si>
  <si>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</si>
  <si>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</si>
  <si>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</si>
  <si>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</si>
  <si>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</si>
  <si>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</si>
  <si>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</si>
  <si>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</si>
  <si>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</si>
  <si>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</si>
  <si>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</si>
  <si>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</si>
  <si>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</si>
  <si>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</si>
  <si>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</si>
  <si>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</si>
  <si>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</si>
  <si>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</si>
  <si>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</si>
  <si>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</si>
  <si>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</si>
  <si>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</si>
  <si>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</si>
  <si>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</si>
  <si>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</si>
  <si>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</si>
  <si>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</si>
  <si>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</si>
  <si>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</si>
  <si>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</si>
  <si>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</si>
  <si>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</si>
  <si>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</si>
  <si>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</si>
  <si>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</si>
  <si>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</si>
  <si>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</si>
  <si>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</si>
  <si>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</si>
  <si>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</si>
  <si>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</si>
  <si>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</si>
  <si>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</si>
  <si>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</si>
  <si>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</si>
  <si>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</si>
  <si>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</si>
  <si>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</si>
  <si>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</si>
  <si>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</si>
  <si>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</si>
  <si>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</si>
  <si>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</si>
  <si>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</si>
  <si>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</si>
  <si>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</si>
  <si>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</si>
  <si>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</si>
  <si>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</si>
  <si>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</si>
  <si>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</si>
  <si>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</si>
  <si>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</si>
  <si>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</si>
  <si>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</si>
  <si>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</si>
  <si>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</si>
  <si>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</si>
  <si>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</si>
  <si>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</si>
  <si>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</si>
  <si>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</si>
  <si>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</si>
  <si>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</si>
  <si>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</si>
  <si>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</si>
  <si>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</si>
  <si>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</si>
  <si>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</si>
  <si>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</si>
  <si>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</si>
  <si>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</si>
  <si>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</si>
  <si>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</si>
  <si>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</si>
  <si>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</si>
  <si>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</si>
  <si>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</si>
  <si>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</si>
  <si>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</si>
  <si>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</si>
  <si>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</si>
  <si>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</si>
  <si>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</si>
  <si>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</si>
  <si>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</si>
  <si>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</si>
  <si>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</si>
  <si>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</si>
  <si>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</si>
  <si>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</si>
  <si>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</si>
  <si>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</si>
  <si>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</si>
  <si>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</si>
  <si>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</si>
  <si>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</si>
  <si>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</si>
  <si>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</si>
  <si>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</si>
  <si>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</si>
  <si>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</si>
  <si>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</si>
  <si>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</si>
  <si>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</si>
  <si>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</si>
  <si>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</si>
  <si>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</si>
  <si>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</si>
  <si>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</si>
  <si>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</si>
  <si>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</si>
  <si>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</si>
  <si>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</si>
  <si>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</si>
  <si>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</si>
  <si>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</si>
  <si>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</si>
  <si>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</si>
  <si>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</si>
  <si>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</si>
  <si>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</si>
  <si>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</si>
  <si>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</si>
  <si>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</si>
  <si>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</si>
  <si>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</si>
  <si>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</si>
  <si>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</si>
  <si>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</si>
  <si>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</si>
  <si>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</si>
  <si>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</si>
  <si>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</si>
  <si>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</si>
  <si>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</si>
  <si>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</si>
  <si>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</si>
  <si>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</si>
  <si>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</si>
  <si>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</si>
  <si>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</si>
  <si>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</si>
  <si>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</si>
  <si>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</si>
  <si>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</si>
  <si>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</si>
  <si>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</si>
  <si>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</si>
  <si>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</si>
  <si>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</si>
  <si>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</si>
  <si>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</si>
  <si>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</si>
  <si>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</si>
  <si>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</si>
  <si>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</si>
  <si>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</si>
  <si>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</si>
  <si>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</si>
  <si>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</si>
  <si>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</si>
  <si>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</si>
  <si>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</si>
  <si>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</si>
  <si>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</si>
  <si>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</si>
  <si>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</si>
  <si>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</si>
  <si>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</si>
  <si>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</si>
  <si>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</si>
  <si>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</si>
  <si>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</si>
  <si>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</si>
  <si>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</si>
  <si>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</si>
  <si>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</si>
  <si>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</si>
  <si>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</si>
  <si>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</si>
  <si>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</si>
  <si>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</si>
  <si>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</si>
  <si>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</si>
  <si>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</si>
  <si>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</si>
  <si>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</si>
  <si>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</si>
  <si>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</si>
  <si>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</si>
  <si>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</si>
  <si>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</si>
  <si>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</si>
  <si>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</si>
  <si>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</si>
  <si>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</si>
  <si>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</si>
  <si>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</si>
  <si>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</si>
  <si>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</si>
  <si>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</si>
  <si>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</si>
  <si>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</si>
  <si>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</si>
  <si>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</si>
  <si>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</si>
  <si>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</si>
  <si>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</si>
  <si>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</si>
  <si>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</si>
  <si>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</si>
  <si>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</si>
  <si>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</si>
  <si>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</si>
  <si>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</si>
  <si>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</si>
  <si>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</si>
  <si>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</si>
  <si>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</si>
  <si>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</si>
  <si>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</si>
  <si>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</si>
  <si>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</si>
  <si>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</si>
  <si>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</si>
  <si>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</si>
  <si>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</si>
  <si>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</si>
  <si>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</si>
  <si>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</si>
  <si>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</si>
  <si>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</si>
  <si>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</si>
  <si>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</si>
  <si>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</si>
  <si>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</si>
  <si>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</si>
  <si>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</si>
  <si>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</si>
  <si>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</si>
  <si>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</si>
  <si>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</si>
  <si>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</si>
  <si>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</si>
  <si>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</si>
  <si>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</si>
  <si>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</si>
  <si>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</si>
  <si>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</si>
  <si>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</si>
  <si>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</si>
  <si>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</si>
  <si>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</si>
  <si>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</si>
  <si>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</si>
  <si>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</si>
  <si>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</si>
  <si>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</si>
  <si>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</si>
  <si>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</si>
  <si>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</si>
  <si>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</si>
  <si>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</si>
  <si>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</si>
  <si>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</si>
  <si>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</si>
  <si>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</si>
  <si>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</si>
  <si>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</si>
  <si>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</si>
  <si>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</si>
  <si>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</si>
  <si>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</si>
  <si>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</si>
  <si>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</si>
  <si>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</si>
  <si>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</si>
  <si>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</si>
  <si>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</si>
  <si>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</si>
  <si>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</si>
  <si>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</si>
  <si>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</si>
  <si>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</si>
  <si>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</si>
  <si>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</si>
  <si>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</si>
  <si>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</si>
  <si>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</si>
  <si>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</si>
  <si>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</si>
  <si>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</si>
  <si>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</si>
  <si>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</si>
  <si>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</si>
  <si>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</si>
  <si>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</si>
  <si>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</si>
  <si>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</si>
  <si>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</si>
  <si>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</si>
  <si>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</si>
  <si>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</si>
  <si>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</si>
  <si>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</si>
  <si>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</si>
  <si>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</si>
  <si>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</si>
  <si>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</si>
  <si>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</si>
  <si>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</si>
  <si>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</si>
  <si>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</si>
  <si>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</si>
  <si>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</si>
  <si>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</si>
  <si>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</si>
  <si>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</si>
  <si>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</si>
  <si>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</si>
  <si>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</si>
  <si>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</si>
  <si>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</si>
  <si>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</si>
  <si>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</si>
  <si>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</si>
  <si>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</si>
  <si>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</si>
  <si>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</si>
  <si>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</si>
  <si>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</si>
  <si>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</si>
  <si>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</si>
  <si>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</si>
  <si>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</si>
  <si>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</si>
  <si>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</si>
  <si>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</si>
  <si>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</si>
  <si>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</si>
  <si>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</si>
  <si>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</si>
  <si>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</si>
  <si>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</si>
  <si>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</si>
  <si>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</si>
  <si>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</si>
  <si>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</si>
  <si>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</si>
  <si>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</si>
  <si>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</si>
  <si>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</si>
  <si>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</si>
  <si>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</si>
  <si>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</si>
  <si>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</si>
  <si>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</si>
  <si>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</si>
  <si>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</si>
  <si>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</si>
  <si>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</si>
  <si>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</si>
  <si>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</si>
  <si>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</si>
  <si>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</si>
  <si>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</si>
  <si>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</si>
  <si>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</si>
  <si>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</si>
  <si>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</si>
  <si>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</si>
  <si>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</si>
  <si>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</si>
  <si>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</si>
  <si>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</si>
  <si>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</si>
  <si>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</si>
  <si>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</si>
  <si>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</si>
  <si>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</si>
  <si>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</si>
  <si>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</si>
  <si>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</si>
  <si>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</si>
  <si>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</si>
  <si>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</si>
  <si>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</si>
  <si>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</si>
  <si>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</si>
  <si>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</si>
  <si>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</si>
  <si>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</si>
  <si>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</si>
  <si>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</si>
  <si>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</si>
  <si>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</si>
  <si>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</si>
  <si>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</si>
  <si>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</si>
  <si>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</si>
  <si>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</si>
  <si>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</si>
  <si>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</si>
  <si>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</si>
  <si>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</si>
  <si>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</si>
  <si>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</si>
  <si>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</si>
  <si>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</si>
  <si>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</si>
  <si>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</si>
  <si>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</si>
  <si>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</si>
  <si>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</si>
  <si>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</si>
  <si>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</si>
  <si>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</si>
  <si>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</si>
  <si>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</si>
  <si>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</si>
  <si>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</si>
  <si>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</si>
  <si>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</si>
  <si>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</si>
  <si>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</si>
  <si>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</si>
  <si>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</si>
  <si>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</si>
  <si>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</si>
  <si>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</si>
  <si>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</si>
  <si>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</si>
  <si>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</si>
  <si>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</si>
  <si>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</si>
  <si>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</si>
  <si>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</si>
  <si>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</si>
  <si>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</si>
  <si>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</si>
  <si>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</si>
  <si>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</si>
  <si>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</si>
  <si>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</si>
  <si>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</si>
  <si>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</si>
  <si>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</si>
  <si>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</si>
  <si>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</si>
  <si>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</si>
  <si>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</si>
  <si>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</si>
  <si>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</si>
  <si>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</si>
  <si>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</si>
  <si>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</si>
  <si>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</si>
  <si>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</si>
  <si>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</si>
  <si>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</si>
  <si>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</si>
  <si>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</si>
  <si>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</si>
  <si>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</si>
  <si>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</si>
  <si>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</si>
  <si>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</si>
  <si>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</si>
  <si>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</si>
  <si>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</si>
  <si>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</si>
  <si>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</si>
  <si>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</si>
  <si>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</si>
  <si>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</si>
  <si>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</si>
  <si>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</si>
  <si>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</si>
  <si>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</si>
  <si>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</si>
  <si>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</si>
  <si>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</si>
  <si>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</si>
  <si>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</si>
  <si>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</si>
  <si>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</si>
  <si>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</si>
  <si>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</si>
  <si>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</si>
  <si>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</si>
  <si>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</si>
  <si>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</si>
  <si>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</si>
  <si>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</si>
  <si>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</si>
  <si>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</si>
  <si>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</si>
  <si>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</si>
  <si>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</si>
  <si>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</si>
  <si>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</si>
  <si>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</si>
  <si>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</si>
  <si>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</si>
  <si>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</si>
  <si>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</si>
  <si>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</si>
  <si>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</si>
  <si>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</si>
  <si>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</si>
  <si>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</si>
  <si>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</si>
  <si>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</si>
  <si>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</si>
  <si>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</si>
  <si>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</si>
  <si>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</si>
  <si>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</si>
  <si>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</si>
  <si>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</si>
  <si>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</si>
  <si>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</si>
  <si>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</si>
  <si>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</si>
  <si>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</si>
  <si>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</si>
  <si>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</si>
  <si>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</si>
  <si>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</si>
  <si>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</si>
  <si>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</si>
  <si>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</si>
  <si>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</si>
  <si>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</si>
  <si>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</si>
  <si>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</si>
  <si>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</si>
  <si>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</si>
  <si>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</si>
  <si>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</si>
  <si>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</si>
  <si>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</si>
  <si>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</si>
  <si>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</si>
  <si>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</si>
  <si>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</si>
  <si>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</si>
  <si>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</si>
  <si>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</si>
  <si>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</si>
  <si>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</si>
  <si>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</si>
  <si>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</si>
  <si>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</si>
  <si>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</si>
  <si>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</si>
  <si>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</si>
  <si>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</si>
  <si>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</si>
  <si>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</si>
  <si>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</si>
  <si>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</si>
  <si>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</si>
  <si>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</si>
  <si>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</si>
  <si>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</si>
  <si>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</si>
  <si>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</si>
  <si>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</si>
  <si>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</si>
  <si>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</si>
  <si>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</si>
  <si>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</si>
  <si>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</si>
  <si>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</si>
  <si>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</si>
  <si>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</si>
  <si>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</si>
  <si>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</si>
  <si>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</si>
  <si>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</si>
  <si>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</si>
  <si>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</si>
  <si>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</si>
  <si>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</si>
  <si>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</si>
  <si>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</si>
  <si>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</si>
  <si>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</si>
  <si>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</si>
  <si>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</si>
  <si>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</si>
  <si>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</si>
  <si>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</si>
  <si>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</si>
  <si>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</si>
  <si>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</si>
  <si>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</si>
  <si>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</si>
  <si>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</si>
  <si>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</si>
  <si>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</si>
  <si>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</si>
  <si>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</si>
  <si>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</si>
  <si>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</si>
  <si>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</si>
  <si>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</si>
  <si>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</si>
  <si>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</si>
  <si>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</si>
  <si>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</si>
  <si>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</si>
  <si>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</si>
  <si>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</si>
  <si>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</si>
  <si>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</si>
  <si>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</si>
  <si>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</si>
  <si>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</si>
  <si>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</si>
  <si>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</si>
  <si>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</si>
  <si>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</si>
  <si>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</si>
  <si>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</si>
  <si>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</si>
  <si>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</si>
  <si>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</si>
  <si>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</si>
  <si>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</si>
  <si>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</si>
  <si>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</si>
  <si>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</si>
  <si>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</si>
  <si>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</si>
  <si>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</si>
  <si>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</si>
  <si>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</si>
  <si>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</si>
  <si>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</si>
  <si>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</si>
  <si>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</si>
  <si>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</si>
  <si>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</si>
  <si>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</si>
  <si>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</si>
  <si>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</si>
  <si>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</si>
  <si>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</si>
  <si>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</si>
  <si>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</si>
  <si>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</si>
  <si>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</si>
  <si>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</si>
  <si>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</si>
  <si>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</si>
  <si>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</si>
  <si>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</si>
  <si>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</si>
  <si>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</si>
  <si>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</si>
  <si>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</si>
  <si>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</si>
  <si>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</si>
  <si>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</si>
  <si>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</si>
  <si>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</si>
  <si>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</si>
  <si>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</si>
  <si>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</si>
  <si>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</si>
  <si>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</si>
  <si>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</si>
  <si>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</si>
  <si>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</si>
  <si>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</si>
  <si>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</si>
  <si>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</si>
  <si>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</si>
  <si>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</si>
  <si>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</si>
  <si>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</si>
  <si>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</si>
  <si>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</si>
  <si>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</si>
  <si>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</si>
  <si>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</si>
  <si>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</si>
  <si>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</si>
  <si>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</si>
  <si>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</si>
  <si>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</si>
  <si>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</si>
  <si>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</si>
  <si>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</si>
  <si>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</si>
  <si>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</si>
  <si>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</si>
  <si>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</si>
  <si>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</si>
  <si>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</si>
  <si>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</si>
  <si>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</si>
  <si>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</si>
  <si>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</si>
  <si>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</si>
  <si>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</si>
  <si>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</si>
  <si>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</si>
  <si>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</si>
  <si>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</si>
  <si>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</si>
  <si>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</si>
  <si>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</si>
  <si>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</si>
  <si>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</si>
  <si>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</si>
  <si>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</si>
  <si>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</si>
  <si>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</si>
  <si>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</si>
  <si>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</si>
  <si>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</si>
  <si>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</si>
  <si>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</si>
  <si>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</si>
  <si>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</si>
  <si>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</si>
  <si>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</si>
  <si>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</si>
  <si>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</si>
  <si>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</si>
  <si>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</si>
  <si>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</si>
  <si>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</si>
  <si>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</si>
  <si>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</si>
  <si>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</si>
  <si>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</si>
  <si>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</si>
  <si>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</si>
  <si>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</si>
  <si>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</si>
  <si>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</si>
  <si>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</si>
  <si>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</si>
  <si>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</si>
  <si>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</si>
  <si>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</si>
  <si>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</si>
  <si>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</si>
  <si>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</si>
  <si>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</si>
  <si>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</si>
  <si>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</si>
  <si>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</si>
  <si>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</si>
  <si>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</si>
  <si>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</si>
  <si>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</si>
  <si>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</si>
  <si>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</si>
  <si>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</si>
  <si>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</si>
  <si>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</si>
  <si>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</si>
  <si>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</si>
  <si>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</si>
  <si>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</si>
  <si>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</si>
  <si>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</si>
  <si>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</si>
  <si>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</si>
  <si>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</si>
  <si>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</si>
  <si>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</si>
  <si>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</si>
  <si>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</si>
  <si>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</si>
  <si>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</si>
  <si>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</si>
  <si>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</si>
  <si>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</si>
  <si>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</si>
  <si>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</si>
  <si>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</si>
  <si>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</si>
  <si>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</si>
  <si>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</si>
  <si>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</si>
  <si>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</si>
  <si>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</si>
  <si>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</si>
  <si>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</si>
  <si>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</si>
  <si>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</si>
  <si>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</si>
  <si>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</si>
  <si>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</si>
  <si>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</si>
  <si>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</si>
  <si>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</si>
  <si>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</si>
  <si>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</si>
  <si>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</si>
  <si>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</si>
  <si>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</si>
  <si>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</si>
  <si>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</si>
  <si>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</si>
  <si>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</si>
  <si>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</si>
  <si>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</si>
  <si>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</si>
  <si>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</si>
  <si>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</si>
  <si>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</si>
  <si>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</si>
  <si>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</si>
  <si>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</si>
  <si>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</si>
  <si>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</si>
  <si>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</si>
  <si>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</si>
  <si>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</si>
  <si>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</si>
  <si>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</si>
  <si>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</si>
  <si>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</si>
  <si>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</si>
  <si>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</si>
  <si>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</si>
  <si>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</si>
  <si>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</si>
  <si>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</si>
  <si>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</si>
  <si>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</si>
  <si>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</si>
  <si>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</si>
  <si>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</si>
  <si>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</si>
  <si>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</si>
  <si>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</si>
  <si>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</si>
  <si>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</si>
  <si>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</si>
  <si>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</si>
  <si>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</si>
  <si>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</si>
  <si>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</si>
  <si>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</si>
  <si>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</si>
  <si>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</si>
  <si>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</si>
  <si>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</si>
  <si>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</si>
  <si>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</si>
  <si>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</si>
  <si>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</si>
  <si>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</si>
  <si>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</si>
  <si>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</si>
  <si>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</si>
  <si>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</si>
  <si>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</si>
  <si>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</si>
  <si>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</si>
  <si>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</si>
  <si>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</si>
  <si>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</si>
  <si>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</si>
  <si>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</si>
  <si>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</si>
  <si>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</si>
  <si>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</si>
  <si>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</si>
  <si>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</si>
  <si>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</si>
  <si>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</si>
  <si>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</si>
  <si>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</si>
  <si>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</si>
  <si>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</si>
  <si>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</si>
  <si>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</si>
  <si>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</si>
  <si>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</si>
  <si>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</si>
  <si>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</si>
  <si>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</si>
  <si>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</si>
  <si>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</si>
  <si>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</si>
  <si>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</si>
  <si>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</si>
  <si>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</si>
  <si>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</si>
  <si>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</si>
  <si>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</si>
  <si>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</si>
  <si>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</si>
  <si>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</si>
  <si>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</si>
  <si>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</si>
  <si>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</si>
  <si>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</si>
  <si>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</si>
  <si>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</si>
  <si>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</si>
  <si>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</si>
  <si>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</si>
  <si>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</si>
  <si>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</si>
  <si>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</si>
  <si>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</si>
  <si>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</si>
  <si>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</si>
  <si>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</si>
  <si>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</si>
  <si>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</si>
  <si>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</si>
  <si>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</si>
  <si>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</si>
  <si>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</si>
  <si>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</si>
  <si>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</si>
  <si>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</si>
  <si>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</si>
  <si>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</si>
  <si>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</si>
  <si>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</si>
  <si>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</si>
  <si>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</si>
  <si>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</si>
  <si>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</si>
  <si>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</si>
  <si>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</si>
  <si>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</si>
  <si>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</si>
  <si>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</si>
  <si>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</si>
  <si>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</si>
  <si>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</si>
  <si>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</si>
  <si>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</si>
  <si>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</si>
  <si>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</si>
  <si>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</si>
  <si>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</si>
  <si>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</si>
  <si>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</si>
  <si>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</si>
  <si>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</si>
  <si>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</si>
  <si>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</si>
  <si>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</si>
  <si>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</si>
  <si>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</si>
  <si>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</si>
  <si>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</si>
  <si>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</si>
  <si>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</si>
  <si>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</si>
  <si>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</si>
  <si>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</si>
  <si>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</si>
  <si>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</si>
  <si>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</si>
  <si>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</si>
  <si>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</si>
  <si>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</si>
  <si>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</si>
  <si>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</si>
  <si>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</si>
  <si>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</si>
  <si>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</si>
  <si>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</si>
  <si>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</si>
  <si>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</si>
  <si>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</si>
  <si>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</si>
  <si>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</si>
  <si>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</si>
  <si>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</si>
  <si>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</si>
  <si>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</si>
  <si>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</si>
  <si>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</si>
  <si>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</si>
  <si>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</si>
  <si>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</si>
  <si>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</si>
  <si>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</si>
  <si>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</si>
  <si>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</si>
  <si>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</si>
  <si>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</si>
  <si>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</si>
  <si>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</si>
  <si>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</si>
  <si>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</si>
  <si>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</si>
  <si>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</si>
  <si>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</si>
  <si>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</si>
  <si>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</si>
  <si>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</si>
  <si>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</si>
  <si>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</si>
  <si>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</si>
  <si>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</si>
  <si>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</si>
  <si>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</si>
  <si>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</si>
  <si>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</si>
  <si>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</si>
  <si>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</si>
  <si>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</si>
  <si>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</si>
  <si>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</si>
  <si>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</si>
  <si>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</si>
  <si>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</si>
  <si>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</si>
  <si>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</si>
  <si>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</si>
  <si>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</si>
  <si>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</si>
  <si>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</si>
  <si>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</si>
  <si>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</si>
  <si>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</si>
  <si>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</si>
  <si>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</si>
  <si>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</si>
  <si>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</si>
  <si>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</si>
  <si>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</si>
  <si>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</si>
  <si>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</si>
  <si>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</si>
  <si>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</si>
  <si>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</si>
  <si>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</si>
  <si>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</si>
  <si>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</si>
  <si>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</si>
  <si>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</si>
  <si>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</si>
  <si>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</si>
  <si>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</si>
  <si>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</si>
  <si>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</si>
  <si>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</si>
  <si>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</si>
  <si>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</si>
  <si>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</si>
  <si>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</si>
  <si>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</si>
  <si>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</si>
  <si>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</si>
  <si>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</si>
  <si>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</si>
  <si>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</si>
  <si>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</si>
  <si>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</si>
  <si>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</si>
  <si>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</si>
  <si>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</si>
  <si>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</si>
  <si>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</si>
  <si>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</si>
  <si>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</si>
  <si>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</si>
  <si>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</si>
  <si>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</si>
  <si>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</si>
  <si>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</si>
  <si>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</si>
  <si>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</si>
  <si>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</si>
  <si>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</si>
  <si>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</si>
  <si>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</si>
  <si>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</si>
  <si>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</si>
  <si>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</si>
  <si>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</si>
  <si>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</si>
  <si>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</si>
  <si>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</si>
  <si>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</si>
  <si>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</si>
  <si>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</si>
  <si>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</si>
  <si>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</si>
  <si>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</si>
  <si>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</si>
  <si>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</si>
  <si>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</si>
  <si>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</si>
  <si>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</si>
  <si>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</si>
  <si>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</si>
  <si>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</si>
  <si>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</si>
  <si>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</si>
  <si>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</si>
  <si>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</si>
  <si>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</si>
  <si>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</si>
  <si>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</si>
  <si>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</si>
  <si>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</si>
  <si>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</si>
  <si>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</si>
  <si>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</si>
  <si>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</si>
  <si>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</si>
  <si>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</si>
  <si>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</si>
  <si>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</si>
  <si>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</si>
  <si>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</si>
  <si>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</si>
  <si>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</si>
  <si>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</si>
  <si>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</si>
  <si>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</si>
  <si>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</si>
  <si>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</si>
  <si>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</si>
  <si>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</si>
  <si>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</si>
  <si>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</si>
  <si>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</si>
  <si>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</si>
  <si>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</si>
  <si>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</si>
  <si>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</si>
  <si>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</si>
  <si>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</si>
  <si>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</si>
  <si>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</si>
  <si>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</si>
  <si>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</si>
  <si>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</si>
  <si>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</si>
  <si>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</si>
  <si>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</si>
  <si>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</si>
  <si>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</si>
  <si>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</si>
  <si>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</si>
  <si>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</si>
  <si>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</si>
  <si>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</si>
  <si>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</si>
  <si>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</si>
  <si>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</si>
  <si>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</si>
  <si>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</si>
  <si>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</si>
  <si>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</si>
  <si>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</si>
  <si>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</si>
  <si>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</si>
  <si>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</si>
  <si>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</si>
  <si>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</si>
  <si>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</si>
  <si>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</si>
  <si>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</si>
  <si>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</si>
  <si>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</si>
  <si>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</si>
  <si>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</si>
  <si>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</si>
  <si>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</si>
  <si>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</si>
  <si>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</si>
  <si>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</si>
  <si>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</si>
  <si>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</si>
  <si>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</si>
  <si>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</si>
  <si>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</si>
  <si>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</si>
  <si>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</si>
  <si>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</si>
  <si>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</si>
  <si>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</si>
  <si>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</si>
  <si>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</si>
  <si>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</si>
  <si>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</si>
  <si>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</si>
  <si>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</si>
  <si>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</si>
  <si>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</si>
  <si>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</si>
  <si>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</si>
  <si>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</si>
  <si>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</si>
  <si>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</si>
  <si>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</si>
  <si>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</si>
  <si>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</si>
  <si>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</si>
  <si>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</si>
  <si>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</si>
  <si>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</si>
  <si>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</si>
  <si>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</si>
  <si>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</si>
  <si>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</si>
  <si>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</si>
  <si>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</si>
  <si>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</si>
  <si>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</si>
  <si>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</si>
  <si>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</si>
  <si>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</si>
  <si>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</si>
  <si>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</si>
  <si>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</si>
  <si>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</si>
  <si>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</si>
  <si>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</si>
  <si>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</si>
  <si>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</si>
  <si>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</si>
  <si>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</si>
  <si>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</si>
  <si>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</si>
  <si>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</si>
  <si>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</si>
  <si>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</si>
  <si>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</si>
  <si>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</si>
  <si>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</si>
  <si>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</si>
  <si>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</si>
  <si>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</si>
  <si>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</si>
  <si>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</si>
  <si>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</si>
  <si>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</si>
  <si>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</si>
  <si>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</si>
  <si>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</si>
  <si>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</si>
  <si>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</si>
  <si>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</si>
  <si>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</si>
  <si>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</si>
  <si>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</si>
  <si>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</si>
  <si>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</si>
  <si>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</si>
  <si>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</si>
  <si>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</si>
  <si>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</si>
  <si>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</si>
  <si>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</si>
  <si>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</si>
  <si>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</si>
  <si>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</si>
  <si>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</si>
  <si>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</si>
  <si>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</si>
  <si>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</si>
  <si>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</si>
  <si>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</si>
  <si>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</si>
  <si>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</si>
  <si>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</si>
  <si>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</si>
  <si>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</si>
  <si>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</si>
  <si>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</si>
  <si>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</si>
  <si>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</si>
  <si>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</si>
  <si>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</si>
  <si>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</si>
  <si>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</si>
  <si>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</si>
  <si>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</si>
  <si>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</si>
  <si>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</si>
  <si>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</si>
  <si>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</si>
  <si>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</si>
  <si>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</si>
  <si>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</si>
  <si>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</si>
  <si>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</si>
  <si>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</si>
  <si>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</si>
  <si>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</si>
  <si>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</si>
  <si>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</si>
  <si>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</si>
  <si>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</si>
  <si>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</si>
  <si>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</si>
  <si>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</si>
  <si>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</si>
  <si>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</si>
  <si>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</si>
  <si>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</si>
  <si>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</si>
  <si>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</si>
  <si>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</si>
  <si>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</si>
  <si>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</si>
  <si>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</si>
  <si>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</si>
  <si>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</si>
  <si>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</si>
  <si>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</si>
  <si>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</si>
  <si>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</si>
  <si>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</si>
  <si>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</si>
  <si>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</si>
  <si>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</si>
  <si>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</si>
  <si>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</si>
  <si>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</si>
  <si>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</si>
  <si>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</si>
  <si>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</si>
  <si>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</si>
  <si>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</si>
  <si>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</si>
  <si>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</si>
  <si>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</si>
  <si>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</si>
  <si>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</si>
  <si>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</si>
  <si>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</si>
  <si>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</si>
  <si>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</si>
  <si>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</si>
  <si>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</si>
  <si>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</si>
  <si>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</si>
  <si>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</si>
  <si>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</si>
  <si>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</si>
  <si>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</si>
  <si>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</si>
  <si>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</si>
  <si>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</si>
  <si>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</si>
  <si>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</si>
  <si>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</si>
  <si>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</si>
  <si>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</si>
  <si>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</si>
  <si>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</si>
  <si>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</si>
  <si>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</si>
  <si>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</si>
  <si>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</si>
  <si>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</si>
  <si>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</si>
  <si>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</si>
  <si>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</si>
  <si>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</si>
  <si>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</si>
  <si>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</si>
  <si>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</si>
  <si>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</si>
  <si>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</si>
  <si>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</si>
  <si>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</si>
  <si>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</si>
  <si>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</si>
  <si>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</si>
  <si>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</si>
  <si>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</si>
  <si>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</si>
  <si>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</si>
  <si>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</si>
  <si>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</si>
  <si>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</si>
  <si>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</si>
  <si>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</si>
  <si>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</si>
  <si>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</si>
  <si>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</si>
  <si>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</si>
  <si>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</si>
  <si>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</si>
  <si>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</si>
  <si>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</si>
  <si>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</si>
  <si>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</si>
  <si>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</si>
  <si>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</si>
  <si>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</si>
  <si>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</si>
  <si>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</si>
  <si>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</si>
  <si>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</si>
  <si>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</si>
  <si>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</si>
  <si>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</si>
  <si>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</si>
  <si>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</si>
  <si>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</si>
  <si>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</si>
  <si>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</si>
  <si>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</si>
  <si>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</si>
  <si>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</si>
  <si>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</si>
  <si>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</si>
  <si>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</si>
  <si>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</si>
  <si>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</si>
  <si>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</si>
  <si>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</si>
  <si>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</si>
  <si>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</si>
  <si>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</si>
  <si>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</si>
  <si>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</si>
  <si>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</si>
  <si>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</si>
  <si>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</si>
  <si>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</si>
  <si>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</si>
  <si>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</si>
  <si>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</si>
  <si>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</si>
  <si>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</si>
  <si>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</si>
  <si>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</si>
  <si>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</si>
  <si>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</si>
  <si>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</si>
  <si>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</si>
  <si>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</si>
  <si>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</si>
  <si>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</si>
  <si>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</si>
  <si>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</si>
  <si>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</si>
  <si>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</si>
  <si>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</si>
  <si>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</si>
  <si>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</si>
  <si>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</si>
  <si>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</si>
  <si>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</si>
  <si>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</si>
  <si>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</si>
  <si>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</si>
  <si>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</si>
  <si>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</si>
  <si>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</si>
  <si>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</si>
  <si>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</si>
  <si>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</si>
  <si>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</si>
  <si>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</si>
  <si>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</si>
  <si>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</si>
  <si>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</si>
  <si>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</si>
  <si>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</si>
  <si>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</si>
  <si>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</si>
  <si>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</si>
  <si>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</si>
  <si>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</si>
  <si>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</si>
  <si>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</si>
  <si>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</si>
  <si>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</si>
  <si>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</si>
  <si>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</si>
  <si>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</si>
  <si>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</si>
  <si>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</si>
  <si>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</si>
  <si>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</si>
  <si>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</si>
  <si>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</si>
  <si>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</si>
  <si>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</si>
  <si>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</si>
  <si>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</si>
  <si>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</si>
  <si>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</si>
  <si>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</si>
  <si>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</si>
  <si>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</si>
  <si>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</si>
  <si>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</si>
  <si>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</si>
  <si>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</si>
  <si>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</si>
  <si>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</si>
  <si>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</si>
  <si>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</si>
  <si>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</si>
  <si>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</si>
  <si>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</si>
  <si>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</si>
  <si>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</si>
  <si>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</si>
  <si>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</si>
  <si>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</si>
  <si>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</si>
  <si>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</si>
  <si>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</si>
  <si>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</si>
  <si>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</si>
  <si>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</si>
  <si>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</si>
  <si>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</si>
  <si>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</si>
  <si>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</si>
  <si>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</si>
  <si>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</si>
  <si>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</si>
  <si>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</si>
  <si>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</si>
  <si>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</si>
  <si>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</si>
  <si>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</si>
  <si>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</si>
  <si>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</si>
  <si>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</si>
  <si>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</si>
  <si>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</si>
  <si>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</si>
  <si>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</si>
  <si>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</si>
  <si>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</si>
  <si>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</si>
  <si>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</si>
  <si>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</si>
  <si>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</si>
  <si>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</si>
  <si>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</si>
  <si>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</si>
  <si>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</si>
  <si>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</si>
  <si>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</si>
  <si>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</si>
  <si>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</si>
  <si>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</si>
  <si>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</si>
  <si>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</si>
  <si>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</si>
  <si>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</si>
  <si>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</si>
  <si>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</si>
  <si>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</si>
  <si>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</si>
  <si>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</si>
  <si>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</si>
  <si>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</si>
  <si>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</si>
  <si>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</si>
  <si>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</si>
  <si>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</si>
  <si>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</si>
  <si>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</si>
  <si>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</si>
  <si>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</si>
  <si>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</si>
  <si>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</si>
  <si>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</si>
  <si>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</si>
  <si>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</si>
  <si>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</si>
  <si>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</si>
  <si>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</si>
  <si>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</si>
  <si>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</si>
  <si>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</si>
  <si>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</si>
  <si>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</si>
  <si>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</si>
  <si>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</si>
  <si>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</si>
  <si>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</si>
  <si>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</si>
  <si>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</si>
  <si>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</si>
  <si>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</si>
  <si>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</si>
  <si>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</si>
  <si>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</si>
  <si>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</si>
  <si>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</si>
  <si>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</si>
  <si>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</si>
  <si>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</si>
  <si>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</si>
  <si>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</si>
  <si>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</si>
  <si>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</si>
  <si>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</si>
  <si>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</si>
  <si>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</si>
  <si>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</si>
  <si>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</si>
  <si>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</si>
  <si>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</si>
  <si>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</si>
  <si>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</si>
  <si>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</si>
  <si>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</si>
  <si>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</si>
  <si>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</si>
  <si>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</si>
  <si>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</si>
  <si>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</si>
  <si>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</si>
  <si>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</si>
  <si>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</si>
  <si>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</si>
  <si>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</si>
  <si>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</si>
  <si>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</si>
  <si>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</si>
  <si>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</si>
  <si>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</si>
  <si>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</si>
  <si>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</si>
  <si>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</si>
  <si>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</si>
  <si>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</si>
  <si>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</si>
  <si>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</si>
  <si>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</si>
  <si>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</si>
  <si>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</si>
  <si>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</si>
  <si>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</si>
  <si>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</si>
  <si>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</si>
  <si>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</si>
  <si>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</si>
  <si>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</si>
  <si>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</si>
  <si>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</si>
  <si>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</si>
  <si>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</si>
  <si>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</si>
  <si>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</si>
  <si>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</si>
  <si>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</si>
  <si>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</si>
  <si>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</si>
  <si>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</si>
  <si>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</si>
  <si>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</si>
  <si>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</si>
  <si>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</si>
  <si>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</si>
  <si>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</si>
  <si>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</si>
  <si>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</si>
  <si>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</si>
  <si>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</si>
  <si>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</si>
  <si>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</si>
  <si>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</si>
  <si>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</si>
  <si>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</si>
  <si>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</si>
  <si>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</si>
  <si>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</si>
  <si>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</si>
  <si>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</si>
  <si>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</si>
  <si>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</si>
  <si>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</si>
  <si>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</si>
  <si>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</si>
  <si>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</si>
  <si>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</si>
  <si>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</si>
  <si>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</si>
  <si>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</si>
  <si>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</si>
  <si>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</si>
  <si>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</si>
  <si>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</si>
  <si>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</si>
  <si>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</si>
  <si>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</si>
  <si>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</si>
  <si>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</si>
  <si>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</si>
  <si>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</si>
  <si>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</si>
  <si>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</si>
  <si>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</si>
  <si>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</si>
  <si>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</si>
  <si>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</si>
  <si>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</si>
  <si>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</si>
  <si>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</si>
  <si>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</si>
  <si>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</si>
  <si>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</si>
  <si>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</si>
  <si>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</si>
  <si>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</si>
  <si>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</si>
  <si>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</si>
  <si>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</si>
  <si>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</si>
  <si>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</si>
  <si>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</si>
  <si>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</si>
  <si>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</si>
  <si>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</si>
  <si>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</si>
  <si>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</si>
  <si>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</si>
  <si>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</si>
  <si>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</si>
  <si>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</si>
  <si>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</si>
  <si>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</si>
  <si>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</si>
  <si>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</si>
  <si>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</si>
  <si>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</si>
  <si>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</si>
  <si>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</si>
  <si>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</si>
  <si>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</si>
  <si>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</si>
  <si>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</si>
  <si>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</si>
  <si>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</si>
  <si>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</si>
  <si>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</si>
  <si>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</si>
  <si>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</si>
  <si>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</si>
  <si>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</si>
  <si>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</si>
  <si>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</si>
  <si>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</si>
  <si>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</si>
  <si>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</si>
  <si>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</si>
  <si>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</si>
  <si>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</si>
  <si>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</si>
  <si>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</si>
  <si>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</si>
  <si>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</si>
  <si>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</si>
  <si>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</si>
  <si>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</si>
  <si>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</si>
  <si>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</si>
  <si>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</si>
  <si>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</si>
  <si>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</si>
  <si>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</si>
  <si>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</si>
  <si>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</si>
  <si>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</si>
  <si>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</si>
  <si>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</si>
  <si>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</si>
  <si>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</si>
  <si>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</si>
  <si>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</si>
  <si>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</si>
  <si>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</si>
  <si>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</si>
  <si>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</si>
  <si>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</si>
  <si>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</si>
  <si>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</si>
  <si>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</si>
  <si>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</si>
  <si>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</si>
  <si>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</si>
  <si>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</si>
  <si>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</si>
  <si>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</si>
  <si>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</si>
  <si>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</si>
  <si>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</si>
  <si>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</si>
  <si>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</si>
  <si>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</si>
  <si>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</si>
  <si>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</si>
  <si>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</si>
  <si>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</si>
  <si>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</si>
  <si>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</si>
  <si>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</si>
  <si>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</si>
  <si>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</si>
  <si>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</si>
  <si>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</si>
  <si>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</si>
  <si>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</si>
  <si>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</si>
  <si>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</si>
  <si>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</si>
  <si>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</si>
  <si>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</si>
  <si>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</si>
  <si>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</si>
  <si>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</si>
  <si>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</si>
  <si>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</si>
  <si>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</si>
  <si>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</si>
  <si>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</si>
  <si>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</si>
  <si>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</si>
  <si>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</si>
  <si>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</si>
  <si>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</si>
  <si>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</si>
  <si>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</si>
  <si>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</si>
  <si>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</si>
  <si>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</si>
  <si>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</si>
  <si>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</si>
  <si>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</si>
  <si>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</si>
  <si>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</si>
  <si>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</si>
  <si>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</si>
  <si>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</si>
  <si>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</si>
  <si>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</si>
  <si>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</si>
  <si>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</si>
  <si>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</si>
  <si>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</si>
  <si>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</si>
  <si>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</si>
  <si>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</si>
  <si>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</si>
  <si>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</si>
  <si>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</si>
  <si>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</si>
  <si>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</si>
  <si>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</si>
  <si>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</si>
  <si>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</si>
  <si>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</si>
  <si>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</si>
  <si>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</si>
  <si>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</si>
  <si>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</si>
  <si>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</si>
  <si>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</si>
  <si>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</si>
  <si>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</si>
  <si>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</si>
  <si>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</si>
  <si>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</si>
  <si>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</si>
  <si>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</si>
  <si>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</si>
  <si>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</si>
  <si>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</si>
  <si>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</si>
  <si>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</si>
  <si>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</si>
  <si>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</si>
  <si>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</si>
  <si>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</si>
  <si>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</si>
  <si>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</si>
  <si>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</si>
  <si>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</si>
  <si>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</si>
  <si>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</si>
  <si>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</si>
  <si>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</si>
  <si>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</si>
  <si>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</si>
  <si>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</si>
  <si>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</si>
  <si>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</si>
  <si>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</si>
  <si>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</si>
  <si>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</si>
  <si>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</si>
  <si>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</si>
  <si>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</si>
  <si>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</si>
  <si>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</si>
  <si>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</si>
  <si>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</si>
  <si>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</si>
  <si>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</si>
  <si>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</si>
  <si>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</si>
  <si>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</si>
  <si>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</si>
  <si>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</si>
  <si>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</si>
  <si>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</si>
  <si>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</si>
  <si>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</si>
  <si>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</si>
  <si>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</si>
  <si>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</si>
  <si>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</si>
  <si>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</si>
  <si>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</si>
  <si>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</si>
  <si>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</si>
  <si>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</si>
  <si>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</si>
  <si>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</si>
  <si>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</si>
  <si>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</si>
  <si>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</si>
  <si>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</si>
  <si>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</si>
  <si>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</si>
  <si>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</si>
  <si>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</si>
  <si>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</si>
  <si>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</si>
  <si>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</si>
  <si>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</si>
  <si>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</si>
  <si>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</si>
  <si>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</si>
  <si>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</si>
  <si>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</si>
  <si>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</si>
  <si>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</si>
  <si>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</si>
  <si>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</si>
  <si>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</si>
  <si>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</si>
  <si>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</si>
  <si>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</si>
  <si>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</si>
  <si>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</si>
  <si>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</si>
  <si>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</si>
  <si>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</si>
  <si>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</si>
  <si>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</si>
  <si>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</si>
  <si>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</si>
  <si>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</si>
  <si>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</si>
  <si>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</si>
  <si>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</si>
  <si>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</si>
  <si>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</si>
  <si>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</si>
  <si>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</si>
  <si>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</si>
  <si>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</si>
  <si>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</si>
  <si>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</si>
  <si>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</si>
  <si>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</si>
  <si>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</si>
  <si>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</si>
  <si>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</si>
  <si>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</si>
  <si>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</si>
  <si>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</si>
  <si>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</si>
  <si>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</si>
  <si>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</si>
  <si>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</si>
  <si>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</si>
  <si>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</si>
  <si>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</si>
  <si>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</si>
  <si>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</si>
  <si>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</si>
  <si>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</si>
  <si>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</si>
  <si>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</si>
  <si>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</si>
  <si>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</si>
  <si>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</si>
  <si>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</si>
  <si>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</si>
  <si>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</si>
  <si>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</si>
  <si>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</si>
  <si>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</si>
  <si>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</si>
  <si>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</si>
  <si>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</si>
  <si>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</si>
  <si>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</si>
  <si>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</si>
  <si>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</si>
  <si>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</si>
  <si>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</si>
  <si>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</si>
  <si>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</si>
  <si>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</si>
  <si>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</si>
  <si>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</si>
  <si>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</si>
  <si>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</si>
  <si>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</si>
  <si>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</si>
  <si>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</si>
  <si>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</si>
  <si>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</si>
  <si>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</si>
  <si>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</si>
  <si>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</si>
  <si>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</si>
  <si>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</si>
  <si>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</si>
  <si>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</si>
  <si>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</si>
  <si>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</si>
  <si>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</si>
  <si>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</si>
  <si>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</si>
  <si>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</si>
  <si>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</si>
  <si>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</si>
  <si>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</si>
  <si>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</si>
  <si>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</si>
  <si>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</si>
  <si>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</si>
  <si>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</si>
  <si>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</si>
  <si>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</si>
  <si>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</si>
  <si>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</si>
  <si>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</si>
  <si>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</si>
  <si>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</si>
  <si>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</si>
  <si>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</si>
  <si>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</si>
  <si>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</si>
  <si>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</si>
  <si>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</si>
  <si>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</si>
  <si>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</si>
  <si>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</si>
  <si>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</si>
  <si>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</si>
  <si>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</si>
  <si>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</si>
  <si>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</si>
  <si>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</si>
  <si>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</si>
  <si>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</si>
  <si>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</si>
  <si>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</si>
  <si>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</si>
  <si>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</si>
  <si>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</si>
  <si>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</si>
  <si>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</si>
  <si>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</si>
  <si>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</si>
  <si>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</si>
  <si>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</si>
  <si>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</si>
  <si>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</si>
  <si>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</si>
  <si>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</si>
  <si>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</si>
  <si>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</si>
  <si>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</si>
  <si>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</si>
  <si>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</si>
  <si>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</si>
  <si>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</si>
  <si>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</si>
  <si>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</si>
  <si>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</si>
  <si>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</si>
  <si>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</si>
  <si>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</si>
  <si>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</si>
  <si>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</si>
  <si>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</si>
  <si>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</si>
  <si>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</si>
  <si>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</si>
  <si>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</si>
  <si>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</si>
  <si>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</si>
  <si>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</si>
  <si>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</si>
  <si>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</si>
  <si>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</si>
  <si>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</si>
  <si>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</si>
  <si>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</si>
  <si>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</si>
  <si>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</si>
  <si>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</si>
  <si>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</si>
  <si>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</si>
  <si>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</si>
  <si>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</si>
  <si>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</si>
  <si>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</si>
  <si>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</si>
  <si>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</si>
  <si>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</si>
  <si>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</si>
  <si>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</si>
  <si>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</si>
  <si>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</si>
  <si>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</si>
  <si>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</si>
  <si>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</si>
  <si>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</si>
  <si>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</si>
  <si>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</si>
  <si>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</si>
  <si>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</si>
  <si>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</si>
  <si>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</si>
  <si>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</si>
  <si>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</si>
  <si>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</si>
  <si>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</si>
  <si>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</si>
  <si>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</si>
  <si>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</si>
  <si>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</si>
  <si>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</si>
  <si>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</si>
  <si>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</si>
  <si>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</si>
  <si>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</si>
  <si>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</si>
  <si>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</si>
  <si>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</si>
  <si>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</si>
  <si>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</si>
  <si>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</si>
  <si>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</si>
  <si>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</si>
  <si>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</si>
  <si>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</si>
  <si>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</si>
  <si>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</si>
  <si>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</si>
  <si>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</si>
  <si>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</si>
  <si>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</si>
  <si>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</si>
  <si>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</si>
  <si>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</si>
  <si>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</si>
  <si>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</si>
  <si>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</si>
  <si>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</si>
  <si>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</si>
  <si>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</si>
  <si>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</si>
  <si>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</si>
  <si>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</si>
  <si>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</si>
  <si>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</si>
  <si>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</si>
  <si>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</si>
  <si>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</si>
  <si>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</si>
  <si>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</si>
  <si>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</si>
  <si>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</si>
  <si>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</si>
  <si>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</si>
  <si>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</si>
  <si>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</si>
  <si>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</si>
  <si>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</si>
  <si>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</si>
  <si>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</si>
  <si>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</si>
  <si>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</si>
  <si>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</si>
  <si>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</si>
  <si>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</si>
  <si>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</si>
  <si>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</si>
  <si>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</si>
  <si>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</si>
  <si>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</si>
  <si>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</si>
  <si>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</si>
  <si>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</si>
  <si>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</si>
  <si>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</si>
  <si>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</si>
  <si>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</si>
  <si>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</si>
  <si>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</si>
  <si>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</si>
  <si>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</si>
  <si>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</si>
  <si>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</si>
  <si>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</si>
  <si>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</si>
  <si>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</si>
  <si>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</si>
  <si>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</si>
  <si>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</si>
  <si>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</si>
  <si>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</si>
  <si>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</si>
  <si>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</si>
  <si>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</si>
  <si>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</si>
  <si>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</si>
  <si>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</si>
  <si>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</si>
  <si>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</si>
  <si>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</si>
  <si>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</si>
  <si>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</si>
  <si>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</si>
  <si>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</si>
  <si>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</si>
  <si>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</si>
  <si>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</si>
  <si>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</si>
  <si>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</si>
  <si>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</si>
  <si>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</si>
  <si>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</si>
  <si>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</si>
  <si>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</si>
  <si>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</si>
  <si>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</si>
  <si>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</si>
  <si>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</si>
  <si>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</si>
  <si>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</si>
  <si>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</si>
  <si>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</si>
  <si>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</si>
  <si>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</si>
  <si>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</si>
  <si>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</si>
  <si>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</si>
  <si>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</si>
  <si>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</si>
  <si>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</si>
  <si>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</si>
  <si>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</si>
  <si>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</si>
  <si>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</si>
  <si>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</si>
  <si>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</si>
  <si>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</si>
  <si>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</si>
  <si>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</si>
  <si>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</si>
  <si>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</si>
  <si>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</si>
  <si>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</si>
  <si>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</si>
  <si>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</si>
  <si>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</si>
  <si>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</si>
  <si>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</si>
  <si>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</si>
  <si>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</si>
  <si>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</si>
  <si>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</si>
  <si>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</si>
  <si>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</si>
  <si>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</si>
  <si>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</si>
  <si>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</si>
  <si>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</si>
  <si>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</si>
  <si>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</si>
  <si>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</si>
  <si>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</si>
  <si>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</si>
  <si>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</si>
  <si>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</si>
  <si>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</si>
  <si>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</si>
  <si>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</si>
  <si>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</si>
  <si>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</si>
  <si>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</si>
  <si>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</si>
  <si>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</si>
  <si>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</si>
  <si>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</si>
  <si>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</si>
  <si>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</si>
  <si>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</si>
  <si>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</si>
  <si>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</si>
  <si>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</si>
  <si>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</si>
  <si>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</si>
  <si>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</si>
  <si>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</si>
  <si>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</si>
  <si>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</si>
  <si>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</si>
  <si>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</si>
  <si>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</si>
  <si>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</si>
  <si>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</si>
  <si>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</si>
  <si>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</si>
  <si>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</si>
  <si>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</si>
  <si>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</si>
  <si>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</si>
  <si>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</si>
  <si>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</si>
  <si>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</si>
  <si>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</si>
  <si>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</si>
  <si>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</si>
  <si>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</si>
  <si>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</si>
  <si>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</si>
  <si>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</si>
  <si>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</si>
  <si>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</si>
  <si>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</si>
  <si>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</si>
  <si>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</si>
  <si>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</si>
  <si>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</si>
  <si>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</si>
  <si>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</si>
  <si>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</si>
  <si>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</si>
  <si>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</si>
  <si>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</si>
  <si>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</si>
  <si>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</si>
  <si>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</si>
  <si>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</si>
  <si>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</si>
  <si>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</si>
  <si>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</si>
  <si>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</si>
  <si>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</si>
  <si>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</si>
  <si>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</si>
  <si>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</si>
  <si>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</si>
  <si>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</si>
  <si>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</si>
  <si>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</si>
  <si>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</si>
  <si>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</si>
  <si>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</si>
  <si>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</si>
  <si>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</si>
  <si>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</si>
  <si>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</si>
  <si>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</si>
  <si>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</si>
  <si>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</si>
  <si>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</si>
  <si>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</si>
  <si>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</si>
  <si>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</si>
  <si>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</si>
  <si>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</si>
  <si>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</si>
  <si>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</si>
  <si>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</si>
  <si>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</si>
  <si>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</si>
  <si>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</si>
  <si>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</si>
  <si>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</si>
  <si>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</si>
  <si>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</si>
  <si>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</si>
  <si>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</si>
  <si>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</si>
  <si>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</si>
  <si>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</si>
  <si>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</si>
  <si>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</si>
  <si>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</si>
  <si>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</si>
  <si>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</si>
  <si>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</si>
  <si>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</si>
  <si>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</si>
  <si>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</si>
  <si>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</si>
  <si>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</si>
  <si>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</si>
  <si>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</si>
  <si>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</si>
  <si>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</si>
  <si>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</si>
  <si>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</si>
  <si>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</si>
  <si>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</si>
  <si>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</si>
  <si>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</si>
  <si>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</si>
  <si>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</si>
  <si>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</si>
  <si>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</si>
  <si>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</si>
  <si>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</si>
  <si>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</si>
  <si>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</si>
  <si>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</si>
  <si>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</si>
  <si>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</si>
  <si>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</si>
  <si>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</si>
  <si>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</si>
  <si>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</si>
  <si>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</si>
  <si>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</si>
  <si>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</si>
  <si>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</si>
  <si>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</si>
  <si>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</si>
  <si>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</si>
  <si>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</si>
  <si>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</si>
  <si>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</si>
  <si>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</si>
  <si>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</si>
  <si>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</si>
  <si>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</si>
  <si>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</si>
  <si>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</si>
  <si>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</si>
  <si>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</si>
  <si>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</si>
  <si>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</si>
  <si>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</si>
  <si>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</si>
  <si>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</si>
  <si>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</si>
  <si>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</si>
  <si>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</si>
  <si>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</si>
  <si>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</si>
  <si>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</si>
  <si>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</si>
  <si>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</si>
  <si>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</si>
  <si>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</si>
  <si>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</si>
  <si>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</si>
  <si>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</si>
  <si>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</si>
  <si>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</si>
  <si>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</si>
  <si>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</si>
  <si>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</si>
  <si>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</si>
  <si>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</si>
  <si>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</si>
  <si>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</si>
  <si>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</si>
  <si>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</si>
  <si>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</si>
  <si>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</si>
  <si>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</si>
  <si>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</si>
  <si>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</si>
  <si>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</si>
  <si>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</si>
  <si>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</si>
  <si>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</si>
  <si>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</si>
  <si>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</si>
  <si>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</si>
  <si>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</si>
  <si>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</si>
  <si>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</si>
  <si>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</si>
  <si>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</si>
  <si>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</si>
  <si>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</si>
  <si>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</si>
  <si>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</si>
  <si>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</si>
  <si>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</si>
  <si>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</si>
  <si>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</si>
  <si>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</si>
  <si>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</si>
  <si>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</si>
  <si>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</si>
  <si>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</si>
  <si>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</si>
  <si>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</si>
  <si>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</si>
  <si>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</si>
  <si>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</si>
  <si>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</si>
  <si>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</si>
  <si>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</si>
  <si>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</si>
  <si>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</si>
  <si>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</si>
  <si>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</si>
  <si>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</si>
  <si>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</si>
  <si>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</si>
  <si>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</si>
  <si>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</si>
  <si>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</si>
  <si>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</si>
  <si>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</si>
  <si>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</si>
  <si>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</si>
  <si>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</si>
  <si>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</si>
  <si>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</si>
  <si>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</si>
  <si>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</si>
  <si>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</si>
  <si>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</si>
  <si>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</si>
  <si>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</si>
  <si>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</si>
  <si>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</si>
  <si>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</si>
  <si>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</si>
  <si>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</si>
  <si>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</si>
  <si>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</si>
  <si>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</si>
  <si>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</si>
  <si>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</si>
  <si>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</si>
  <si>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</si>
  <si>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</si>
  <si>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</si>
  <si>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</si>
  <si>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</si>
  <si>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</si>
  <si>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</si>
  <si>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</si>
  <si>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</si>
  <si>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</si>
  <si>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</si>
  <si>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</si>
  <si>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</si>
  <si>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</si>
  <si>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</si>
  <si>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</si>
  <si>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</si>
  <si>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</si>
  <si>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</si>
  <si>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</si>
  <si>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</si>
  <si>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</si>
  <si>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</si>
  <si>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</si>
  <si>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</si>
  <si>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</si>
  <si>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</si>
  <si>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</si>
  <si>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</si>
  <si>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</si>
  <si>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</si>
  <si>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</si>
  <si>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</si>
  <si>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</si>
  <si>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</si>
  <si>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</si>
  <si>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</si>
  <si>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</si>
  <si>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</si>
  <si>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</si>
  <si>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</si>
  <si>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</si>
  <si>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</si>
  <si>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</si>
  <si>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</si>
  <si>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</si>
  <si>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</si>
  <si>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</si>
  <si>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</si>
  <si>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</si>
  <si>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</si>
  <si>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</si>
  <si>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</si>
  <si>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</si>
  <si>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</si>
  <si>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</si>
  <si>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</si>
  <si>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</si>
  <si>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</si>
  <si>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</si>
  <si>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</si>
  <si>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</si>
  <si>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</si>
  <si>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</si>
  <si>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</si>
  <si>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</si>
  <si>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</si>
  <si>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</si>
  <si>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</si>
  <si>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</si>
  <si>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</si>
  <si>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</si>
  <si>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</si>
  <si>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</si>
  <si>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</si>
  <si>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</si>
  <si>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</si>
  <si>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</si>
  <si>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</si>
  <si>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</si>
  <si>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</si>
  <si>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</si>
  <si>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</si>
  <si>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</si>
  <si>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</si>
  <si>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</si>
  <si>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</si>
  <si>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</si>
  <si>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</si>
  <si>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</si>
  <si>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</si>
  <si>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</si>
  <si>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</si>
  <si>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</si>
  <si>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</si>
  <si>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</si>
  <si>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</si>
  <si>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</si>
  <si>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</si>
  <si>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</si>
  <si>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</si>
  <si>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</si>
  <si>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</si>
  <si>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</si>
  <si>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</si>
  <si>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</si>
  <si>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</si>
  <si>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</si>
  <si>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</si>
  <si>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</si>
  <si>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</si>
  <si>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</si>
  <si>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</si>
  <si>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</si>
  <si>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</si>
  <si>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</si>
  <si>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</si>
  <si>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</si>
  <si>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</si>
  <si>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</si>
  <si>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</si>
  <si>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</si>
  <si>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</si>
  <si>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</si>
  <si>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</si>
  <si>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</si>
  <si>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</si>
  <si>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</si>
  <si>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</si>
  <si>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</si>
  <si>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</si>
  <si>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</si>
  <si>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</si>
  <si>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</si>
  <si>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</si>
  <si>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</si>
  <si>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</si>
  <si>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</si>
  <si>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</si>
  <si>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</si>
  <si>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</si>
  <si>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</si>
  <si>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</si>
  <si>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</si>
  <si>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</si>
  <si>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</si>
  <si>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</si>
  <si>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</si>
  <si>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</si>
  <si>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</si>
  <si>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</si>
  <si>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</si>
  <si>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</si>
  <si>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</si>
  <si>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</si>
  <si>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</si>
  <si>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</si>
  <si>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</si>
  <si>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</si>
  <si>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</si>
  <si>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</si>
  <si>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</si>
  <si>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</si>
  <si>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</si>
  <si>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</si>
  <si>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</si>
  <si>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</si>
  <si>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</si>
  <si>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</si>
  <si>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</si>
  <si>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</si>
  <si>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</si>
  <si>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</si>
  <si>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</si>
  <si>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</si>
  <si>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</si>
  <si>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</si>
  <si>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</si>
  <si>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</si>
  <si>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</si>
  <si>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</si>
  <si>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</si>
  <si>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</si>
  <si>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</si>
  <si>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</si>
  <si>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</si>
  <si>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</si>
  <si>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</si>
  <si>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</si>
  <si>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</si>
  <si>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</si>
  <si>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</si>
  <si>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</si>
  <si>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</si>
  <si>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</si>
  <si>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</si>
  <si>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</si>
  <si>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</si>
  <si>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</si>
  <si>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</si>
  <si>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</si>
  <si>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</si>
  <si>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</si>
  <si>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</si>
  <si>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</si>
  <si>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</si>
  <si>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</si>
  <si>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</si>
  <si>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</si>
  <si>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</si>
  <si>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</si>
  <si>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</si>
  <si>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</si>
  <si>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</si>
  <si>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</si>
  <si>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</si>
  <si>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</si>
  <si>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</si>
  <si>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</si>
  <si>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</si>
  <si>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</si>
  <si>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</si>
  <si>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</si>
  <si>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</si>
  <si>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</si>
  <si>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</si>
  <si>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</si>
  <si>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</si>
  <si>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</si>
  <si>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</si>
  <si>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</si>
  <si>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</si>
  <si>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</si>
  <si>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</si>
  <si>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</si>
  <si>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</si>
  <si>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</si>
  <si>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</si>
  <si>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</si>
  <si>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</si>
  <si>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</si>
  <si>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</si>
  <si>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</si>
  <si>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</si>
  <si>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</si>
  <si>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</si>
  <si>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</si>
  <si>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</si>
  <si>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</si>
  <si>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</si>
  <si>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</si>
  <si>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</si>
  <si>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</si>
  <si>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</si>
  <si>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</si>
  <si>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</si>
  <si>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</si>
  <si>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</si>
  <si>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</si>
  <si>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</si>
  <si>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</si>
  <si>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</si>
  <si>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</si>
  <si>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</si>
  <si>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</si>
  <si>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</si>
  <si>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</si>
  <si>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</si>
  <si>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</si>
  <si>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</si>
  <si>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</si>
  <si>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</si>
  <si>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</si>
  <si>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</si>
  <si>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</si>
  <si>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</si>
  <si>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</si>
  <si>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</si>
  <si>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</si>
  <si>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</si>
  <si>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</si>
  <si>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</si>
  <si>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</si>
  <si>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</si>
  <si>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</si>
  <si>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</si>
  <si>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</si>
  <si>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</si>
  <si>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</si>
  <si>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</si>
  <si>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</si>
  <si>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</si>
  <si>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</si>
  <si>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</si>
  <si>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</si>
  <si>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</si>
  <si>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</si>
  <si>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</si>
  <si>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</si>
  <si>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</si>
  <si>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</si>
  <si>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</si>
  <si>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</si>
  <si>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</si>
  <si>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</si>
  <si>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</si>
  <si>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</si>
  <si>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</si>
  <si>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</si>
  <si>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</si>
  <si>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</si>
  <si>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</si>
  <si>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</si>
  <si>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</si>
  <si>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</si>
  <si>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</si>
  <si>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</si>
  <si>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</si>
  <si>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</si>
  <si>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</si>
  <si>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</si>
  <si>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</si>
  <si>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</si>
  <si>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</si>
  <si>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</si>
  <si>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</si>
  <si>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</si>
  <si>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</si>
  <si>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</si>
  <si>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</si>
  <si>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</si>
  <si>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</si>
  <si>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</si>
  <si>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</si>
  <si>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</si>
  <si>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</si>
  <si>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</si>
  <si>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</si>
  <si>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</si>
  <si>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</si>
  <si>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</si>
  <si>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</si>
  <si>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</si>
  <si>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</si>
  <si>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</si>
  <si>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</si>
  <si>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</si>
  <si>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</si>
  <si>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</si>
  <si>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</si>
  <si>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</si>
  <si>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</si>
  <si>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</si>
  <si>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</si>
  <si>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</si>
  <si>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</si>
  <si>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</si>
  <si>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</si>
  <si>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</si>
  <si>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</si>
  <si>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</si>
  <si>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</si>
  <si>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</si>
  <si>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</si>
  <si>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</si>
  <si>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</si>
  <si>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</si>
  <si>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</si>
  <si>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</si>
  <si>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</si>
  <si>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</si>
  <si>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</si>
  <si>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</si>
  <si>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</si>
  <si>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</si>
  <si>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</si>
  <si>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</si>
  <si>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</si>
  <si>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</si>
  <si>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</si>
  <si>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</si>
  <si>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</si>
  <si>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</si>
  <si>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</si>
  <si>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</si>
  <si>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</si>
  <si>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</si>
  <si>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</si>
  <si>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</si>
  <si>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</si>
  <si>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</si>
  <si>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</si>
  <si>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</si>
  <si>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</si>
  <si>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</si>
  <si>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</si>
  <si>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</si>
  <si>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</si>
  <si>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</si>
  <si>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</si>
  <si>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</si>
  <si>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</si>
  <si>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</si>
  <si>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</si>
  <si>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</si>
  <si>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</si>
  <si>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</si>
  <si>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</si>
  <si>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</si>
  <si>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</si>
  <si>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</si>
  <si>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</si>
  <si>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</si>
  <si>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</si>
  <si>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</si>
  <si>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</si>
  <si>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</si>
  <si>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</si>
  <si>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</si>
  <si>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</si>
  <si>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</si>
  <si>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</si>
  <si>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</si>
  <si>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</si>
  <si>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</si>
  <si>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</si>
  <si>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</si>
  <si>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</si>
  <si>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</si>
  <si>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</si>
  <si>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</si>
  <si>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</si>
  <si>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</si>
  <si>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</si>
  <si>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</si>
  <si>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</si>
  <si>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</si>
  <si>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</si>
  <si>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</si>
  <si>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</si>
  <si>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</si>
  <si>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</si>
  <si>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</si>
  <si>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</si>
  <si>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</si>
  <si>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</si>
  <si>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</si>
  <si>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</si>
  <si>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</si>
  <si>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</si>
  <si>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</si>
  <si>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</si>
  <si>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</si>
  <si>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</si>
  <si>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</si>
  <si>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</si>
  <si>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</si>
  <si>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</si>
  <si>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</si>
  <si>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</si>
  <si>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</si>
  <si>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</si>
  <si>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</si>
  <si>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</si>
  <si>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</si>
  <si>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</si>
  <si>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</si>
  <si>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</si>
  <si>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</si>
  <si>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</si>
  <si>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</si>
  <si>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</si>
  <si>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</si>
  <si>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</si>
  <si>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</si>
  <si>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</si>
  <si>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</si>
  <si>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</si>
  <si>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</si>
  <si>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</si>
  <si>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</si>
  <si>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</si>
  <si>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</si>
  <si>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</si>
  <si>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</si>
  <si>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</si>
  <si>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</si>
  <si>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</si>
  <si>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</si>
  <si>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</si>
  <si>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</si>
  <si>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</si>
  <si>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</si>
  <si>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</si>
  <si>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</si>
  <si>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</si>
  <si>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</si>
  <si>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</si>
  <si>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</si>
  <si>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</si>
  <si>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</si>
  <si>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</si>
  <si>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</si>
  <si>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</si>
  <si>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</si>
  <si>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</si>
  <si>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</si>
  <si>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</si>
  <si>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</si>
  <si>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</si>
  <si>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</si>
  <si>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</si>
  <si>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</si>
  <si>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</si>
  <si>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</si>
  <si>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</si>
  <si>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</si>
  <si>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</si>
  <si>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</si>
  <si>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</si>
  <si>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</si>
  <si>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</si>
  <si>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</si>
  <si>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</si>
  <si>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</si>
  <si>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</si>
  <si>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</si>
  <si>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</si>
  <si>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</si>
  <si>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</si>
  <si>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</si>
  <si>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</si>
  <si>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</si>
  <si>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</si>
  <si>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</si>
  <si>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</si>
  <si>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</si>
  <si>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</si>
  <si>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</si>
  <si>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</si>
  <si>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</si>
  <si>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</si>
  <si>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</si>
  <si>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</si>
  <si>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</si>
  <si>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</si>
  <si>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</si>
  <si>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</si>
  <si>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</si>
  <si>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</si>
  <si>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</si>
  <si>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</si>
  <si>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</si>
  <si>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</si>
  <si>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</si>
  <si>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</si>
  <si>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</si>
  <si>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</si>
  <si>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</si>
  <si>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</si>
  <si>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</si>
  <si>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</si>
  <si>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</si>
  <si>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</si>
  <si>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</si>
  <si>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</si>
  <si>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</si>
  <si>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</si>
  <si>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</si>
  <si>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</si>
  <si>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</si>
  <si>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</si>
  <si>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</si>
  <si>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</si>
  <si>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</si>
  <si>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</si>
  <si>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</si>
  <si>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</si>
  <si>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</si>
  <si>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</si>
  <si>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</si>
  <si>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</si>
  <si>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</si>
  <si>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</si>
  <si>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</si>
  <si>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</si>
  <si>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</si>
  <si>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</si>
  <si>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</si>
  <si>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</si>
  <si>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</si>
  <si>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</si>
  <si>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</si>
  <si>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</si>
  <si>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</si>
  <si>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</si>
  <si>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</si>
  <si>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</si>
  <si>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</si>
  <si>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</si>
  <si>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</si>
  <si>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</si>
  <si>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</si>
  <si>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</si>
  <si>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</si>
  <si>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</si>
  <si>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</si>
  <si>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</si>
  <si>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</si>
  <si>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</si>
  <si>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</si>
  <si>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</si>
  <si>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</si>
  <si>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</si>
  <si>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</si>
  <si>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</si>
  <si>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</si>
  <si>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</si>
  <si>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</si>
  <si>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</si>
  <si>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</si>
  <si>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</si>
  <si>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</si>
  <si>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</si>
  <si>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</si>
  <si>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</si>
  <si>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</si>
  <si>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</si>
  <si>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</si>
  <si>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</si>
  <si>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</si>
  <si>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</si>
  <si>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</si>
  <si>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</si>
  <si>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</si>
  <si>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</si>
  <si>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</si>
  <si>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</si>
  <si>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</si>
  <si>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</si>
  <si>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</si>
  <si>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</si>
  <si>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</si>
  <si>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</si>
  <si>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</si>
  <si>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</si>
  <si>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</si>
  <si>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</si>
  <si>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</si>
  <si>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</si>
  <si>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</si>
  <si>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</si>
  <si>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</si>
  <si>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</si>
  <si>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</si>
  <si>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</si>
  <si>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</si>
  <si>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</si>
  <si>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</si>
  <si>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</si>
  <si>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</si>
  <si>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</si>
  <si>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</si>
  <si>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</si>
  <si>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</si>
  <si>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</si>
  <si>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</si>
  <si>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</si>
  <si>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</si>
  <si>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</si>
  <si>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</si>
  <si>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</si>
  <si>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</si>
  <si>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</si>
  <si>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</si>
  <si>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</si>
  <si>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</si>
  <si>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</si>
  <si>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</si>
  <si>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</si>
  <si>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</si>
  <si>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</si>
  <si>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</si>
  <si>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</si>
  <si>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</si>
  <si>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</si>
  <si>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</si>
  <si>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</si>
  <si>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</si>
  <si>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</si>
  <si>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</si>
  <si>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</si>
  <si>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</si>
  <si>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</si>
  <si>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</si>
  <si>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</si>
  <si>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</si>
  <si>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</si>
  <si>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</si>
  <si>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</si>
  <si>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</si>
  <si>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</si>
  <si>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</si>
  <si>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</si>
  <si>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</si>
  <si>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</si>
  <si>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</si>
  <si>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</si>
  <si>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</si>
  <si>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</si>
  <si>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</si>
  <si>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</si>
  <si>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</si>
  <si>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</si>
  <si>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</si>
  <si>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</si>
  <si>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</si>
  <si>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</si>
  <si>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</si>
  <si>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</si>
  <si>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</si>
  <si>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</si>
  <si>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</si>
  <si>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</si>
  <si>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</si>
  <si>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</si>
  <si>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</si>
  <si>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</si>
  <si>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</si>
  <si>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</si>
  <si>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</si>
  <si>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</si>
  <si>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</si>
  <si>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</si>
  <si>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</si>
  <si>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</si>
  <si>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</si>
  <si>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</si>
  <si>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</si>
  <si>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</si>
  <si>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</si>
  <si>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</si>
  <si>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</si>
  <si>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</si>
  <si>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</si>
  <si>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</si>
  <si>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</si>
  <si>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</si>
  <si>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</si>
  <si>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</si>
  <si>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</si>
  <si>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</si>
  <si>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</si>
  <si>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</si>
  <si>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</si>
  <si>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</si>
  <si>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</si>
  <si>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</si>
  <si>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</si>
  <si>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</si>
  <si>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</si>
  <si>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</si>
  <si>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</si>
  <si>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</si>
  <si>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</si>
  <si>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</si>
  <si>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</si>
  <si>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</si>
  <si>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</si>
  <si>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</si>
  <si>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</si>
  <si>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</si>
  <si>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</si>
  <si>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</si>
  <si>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</si>
  <si>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</si>
  <si>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</si>
  <si>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</si>
  <si>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</si>
  <si>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</si>
  <si>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</si>
  <si>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</si>
  <si>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</si>
  <si>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</si>
  <si>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</si>
  <si>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</si>
  <si>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</si>
  <si>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</si>
  <si>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</si>
  <si>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</si>
  <si>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</si>
  <si>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</si>
  <si>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</si>
  <si>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</si>
  <si>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</si>
  <si>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</si>
  <si>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</si>
  <si>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</si>
  <si>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</si>
  <si>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</si>
  <si>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</si>
  <si>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</si>
  <si>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</si>
  <si>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</si>
  <si>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</si>
  <si>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</si>
  <si>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</si>
  <si>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</si>
  <si>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</si>
  <si>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</si>
  <si>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</si>
  <si>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</si>
  <si>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</si>
  <si>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</si>
  <si>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</si>
  <si>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</si>
  <si>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</si>
  <si>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</si>
  <si>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</si>
  <si>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</si>
  <si>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</si>
  <si>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</si>
  <si>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</si>
  <si>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</si>
  <si>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</si>
  <si>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</si>
  <si>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</si>
  <si>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</si>
  <si>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</si>
  <si>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</si>
  <si>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</si>
  <si>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</si>
  <si>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</si>
  <si>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</si>
  <si>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</si>
  <si>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</si>
  <si>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</si>
  <si>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</si>
  <si>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</si>
  <si>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</si>
  <si>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</si>
  <si>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</si>
  <si>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</si>
  <si>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</si>
  <si>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</si>
  <si>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</si>
  <si>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</si>
  <si>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</si>
  <si>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</si>
  <si>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</si>
  <si>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</si>
  <si>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</si>
  <si>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</si>
  <si>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</si>
  <si>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</si>
  <si>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</si>
  <si>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</si>
  <si>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</si>
  <si>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</si>
  <si>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</si>
  <si>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</si>
  <si>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</si>
  <si>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</si>
  <si>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</si>
  <si>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</si>
  <si>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</si>
  <si>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</si>
  <si>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</si>
  <si>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</si>
  <si>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</si>
  <si>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</si>
  <si>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</si>
  <si>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</si>
  <si>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</si>
  <si>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</si>
  <si>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</si>
  <si>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</si>
  <si>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</si>
  <si>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</si>
  <si>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</si>
  <si>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</si>
  <si>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</si>
  <si>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</si>
  <si>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</si>
  <si>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</si>
  <si>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</si>
  <si>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</si>
  <si>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</si>
  <si>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</si>
  <si>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</si>
  <si>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</si>
  <si>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</si>
  <si>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</si>
  <si>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</si>
  <si>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</si>
  <si>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</si>
  <si>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</si>
  <si>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</si>
  <si>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</si>
  <si>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</si>
  <si>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</si>
  <si>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</si>
  <si>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</si>
  <si>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</si>
  <si>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</si>
  <si>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</si>
  <si>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</si>
  <si>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</si>
  <si>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</si>
  <si>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</si>
  <si>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</si>
  <si>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</si>
  <si>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</si>
  <si>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</si>
  <si>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</si>
  <si>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</si>
  <si>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</si>
  <si>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</si>
  <si>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</si>
  <si>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</si>
  <si>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</si>
  <si>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</si>
  <si>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</si>
  <si>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</si>
  <si>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</si>
  <si>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</si>
  <si>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</si>
  <si>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</si>
  <si>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</si>
  <si>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</si>
  <si>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</si>
  <si>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</si>
  <si>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</si>
  <si>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</si>
  <si>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</si>
  <si>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</si>
  <si>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</si>
  <si>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</si>
  <si>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</si>
  <si>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</si>
  <si>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</si>
  <si>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</si>
  <si>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</si>
  <si>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</si>
  <si>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</si>
  <si>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</si>
  <si>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</si>
  <si>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</si>
  <si>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</si>
  <si>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</si>
  <si>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</si>
  <si>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</si>
  <si>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</si>
  <si>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</si>
  <si>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</si>
  <si>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</si>
  <si>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</si>
  <si>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</si>
  <si>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</si>
  <si>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</si>
  <si>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</si>
  <si>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</si>
  <si>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</si>
  <si>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</si>
  <si>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</si>
  <si>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</si>
  <si>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</si>
  <si>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</si>
  <si>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</si>
  <si>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</si>
  <si>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</si>
  <si>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</si>
  <si>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</si>
  <si>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</si>
  <si>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</si>
  <si>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</si>
  <si>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</si>
  <si>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</si>
  <si>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</si>
  <si>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</si>
  <si>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</si>
  <si>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</si>
  <si>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</si>
  <si>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</si>
  <si>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</si>
  <si>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</si>
  <si>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</si>
  <si>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</si>
  <si>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</si>
  <si>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</si>
  <si>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</si>
  <si>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</si>
  <si>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</si>
  <si>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</si>
  <si>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</si>
  <si>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</si>
  <si>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</si>
  <si>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</si>
  <si>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</si>
  <si>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</si>
  <si>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</si>
  <si>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</si>
  <si>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</si>
  <si>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</si>
  <si>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</si>
  <si>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</si>
  <si>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</si>
  <si>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</si>
  <si>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</si>
  <si>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</si>
  <si>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</si>
  <si>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</si>
  <si>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</si>
  <si>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</si>
  <si>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</si>
  <si>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</si>
  <si>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</si>
  <si>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</si>
  <si>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</si>
  <si>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</si>
  <si>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</si>
  <si>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</si>
  <si>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</si>
  <si>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</si>
  <si>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</si>
  <si>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</si>
  <si>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</si>
  <si>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</si>
  <si>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</si>
  <si>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</si>
  <si>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</si>
  <si>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</si>
  <si>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</si>
  <si>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</si>
  <si>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</si>
  <si>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</si>
  <si>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</si>
  <si>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</si>
  <si>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</si>
  <si>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</si>
  <si>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</si>
  <si>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</si>
  <si>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</si>
  <si>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</si>
  <si>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</si>
  <si>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</si>
  <si>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</si>
  <si>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</si>
  <si>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</si>
  <si>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</si>
  <si>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</si>
  <si>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</si>
  <si>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</si>
  <si>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</si>
  <si>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</si>
  <si>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</si>
  <si>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</si>
  <si>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</si>
  <si>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</si>
  <si>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</si>
  <si>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</si>
  <si>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</si>
  <si>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</si>
  <si>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</si>
  <si>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</si>
  <si>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</si>
  <si>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</si>
  <si>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</si>
  <si>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</si>
  <si>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</si>
  <si>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</si>
  <si>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</si>
  <si>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</si>
  <si>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</si>
  <si>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</si>
  <si>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</si>
  <si>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</si>
  <si>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</si>
  <si>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</si>
  <si>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</si>
  <si>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</si>
  <si>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</si>
  <si>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</si>
  <si>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</si>
  <si>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</si>
  <si>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</si>
  <si>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</si>
  <si>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</si>
  <si>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</si>
  <si>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</si>
  <si>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</si>
  <si>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</si>
  <si>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</si>
  <si>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</si>
  <si>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</si>
  <si>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</si>
  <si>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</si>
  <si>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</si>
  <si>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</si>
  <si>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</si>
  <si>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</si>
  <si>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</si>
  <si>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</si>
  <si>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</si>
  <si>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</si>
  <si>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</si>
  <si>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</si>
  <si>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</si>
  <si>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</si>
  <si>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</si>
  <si>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</si>
  <si>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</si>
  <si>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</si>
  <si>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</si>
  <si>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</si>
  <si>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</si>
  <si>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</si>
  <si>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</si>
  <si>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</si>
  <si>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</si>
  <si>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</si>
  <si>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</si>
  <si>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</si>
  <si>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</si>
  <si>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</si>
  <si>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</si>
  <si>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</si>
  <si>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</si>
  <si>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</si>
  <si>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</si>
  <si>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</si>
  <si>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</si>
  <si>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</si>
  <si>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</si>
  <si>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</si>
  <si>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</si>
  <si>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</si>
  <si>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</si>
  <si>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</si>
  <si>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</si>
  <si>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</si>
  <si>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</si>
  <si>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</si>
  <si>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</si>
  <si>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</si>
  <si>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</si>
  <si>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</si>
  <si>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</si>
  <si>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</si>
  <si>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</si>
  <si>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</si>
  <si>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</si>
  <si>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</si>
  <si>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</si>
  <si>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</si>
  <si>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</si>
  <si>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</si>
  <si>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</si>
  <si>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</si>
  <si>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</si>
  <si>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</si>
  <si>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</si>
  <si>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</si>
  <si>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</si>
  <si>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</si>
  <si>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</si>
  <si>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</si>
  <si>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</si>
  <si>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</si>
  <si>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</si>
  <si>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</si>
  <si>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</si>
  <si>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</si>
  <si>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</si>
  <si>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</si>
  <si>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</si>
  <si>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</si>
  <si>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</si>
  <si>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</si>
  <si>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</si>
  <si>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</si>
  <si>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</si>
  <si>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</si>
  <si>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</si>
  <si>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</si>
  <si>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</si>
  <si>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</si>
  <si>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</si>
  <si>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</si>
  <si>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</si>
  <si>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</si>
  <si>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</si>
  <si>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</si>
  <si>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</si>
  <si>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</si>
  <si>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</si>
  <si>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</si>
  <si>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</si>
  <si>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</si>
  <si>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</si>
  <si>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</si>
  <si>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</si>
  <si>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</si>
  <si>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</si>
  <si>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</si>
  <si>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</si>
  <si>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</si>
  <si>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</si>
  <si>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</si>
  <si>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</si>
  <si>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</si>
  <si>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</si>
  <si>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</si>
  <si>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</si>
  <si>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</si>
  <si>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</si>
  <si>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</si>
  <si>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</si>
  <si>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</si>
  <si>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</si>
  <si>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</si>
  <si>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</si>
  <si>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</si>
  <si>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</si>
  <si>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</si>
  <si>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</si>
  <si>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</si>
  <si>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</si>
  <si>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</si>
  <si>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</si>
  <si>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</si>
  <si>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</si>
  <si>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</si>
  <si>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</si>
  <si>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</si>
  <si>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</si>
  <si>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</si>
  <si>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</si>
  <si>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</si>
  <si>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</si>
  <si>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</si>
  <si>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</si>
  <si>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</si>
  <si>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</si>
  <si>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</si>
  <si>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</si>
  <si>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</si>
  <si>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</si>
  <si>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</si>
  <si>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</si>
  <si>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</si>
  <si>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</si>
  <si>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</si>
  <si>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</si>
  <si>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</si>
  <si>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</si>
  <si>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</si>
  <si>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</si>
  <si>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</si>
  <si>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</si>
  <si>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</si>
  <si>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</si>
  <si>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</si>
  <si>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</si>
  <si>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</si>
  <si>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</si>
  <si>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</si>
  <si>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</si>
  <si>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</si>
  <si>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</si>
  <si>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</si>
  <si>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</si>
  <si>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</si>
  <si>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</si>
  <si>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</si>
  <si>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</si>
  <si>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</si>
  <si>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</si>
  <si>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</si>
  <si>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</si>
  <si>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</si>
  <si>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</si>
  <si>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</si>
  <si>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</si>
  <si>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</si>
  <si>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</si>
  <si>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</si>
  <si>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</si>
  <si>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</si>
  <si>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</si>
  <si>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</si>
  <si>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</si>
  <si>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</si>
  <si>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</si>
  <si>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</si>
  <si>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</si>
  <si>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</si>
  <si>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</si>
  <si>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</si>
  <si>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</si>
  <si>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</si>
  <si>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</si>
  <si>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</si>
  <si>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</si>
  <si>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</si>
  <si>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</si>
  <si>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</si>
  <si>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</si>
  <si>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</si>
  <si>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</si>
  <si>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</si>
  <si>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</si>
  <si>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</si>
  <si>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</si>
  <si>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</si>
  <si>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</si>
  <si>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</si>
  <si>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</si>
  <si>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</si>
  <si>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</si>
  <si>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</si>
  <si>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</si>
  <si>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</si>
  <si>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</si>
  <si>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</si>
  <si>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</si>
  <si>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</si>
  <si>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</si>
  <si>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</si>
  <si>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</si>
  <si>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</si>
  <si>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</si>
  <si>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</si>
  <si>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</si>
  <si>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</si>
  <si>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</si>
  <si>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</si>
  <si>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</si>
  <si>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</si>
  <si>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</si>
  <si>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</si>
  <si>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</si>
  <si>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</si>
  <si>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</si>
  <si>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</si>
  <si>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</si>
  <si>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</si>
  <si>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</si>
  <si>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</si>
  <si>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</si>
  <si>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</si>
  <si>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</si>
  <si>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</si>
  <si>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</si>
  <si>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</si>
  <si>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</si>
  <si>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</si>
  <si>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</si>
  <si>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</si>
  <si>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</si>
  <si>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</si>
  <si>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</si>
  <si>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</si>
  <si>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</si>
  <si>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</si>
  <si>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</si>
  <si>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</si>
  <si>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</si>
  <si>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</si>
  <si>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</si>
  <si>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</si>
  <si>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</si>
  <si>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</si>
  <si>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</si>
  <si>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</si>
  <si>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</si>
  <si>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</si>
  <si>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</si>
  <si>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</si>
  <si>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</si>
  <si>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</si>
  <si>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</si>
  <si>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</si>
  <si>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</si>
  <si>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</si>
  <si>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</si>
  <si>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</si>
  <si>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</si>
  <si>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</si>
  <si>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</si>
  <si>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</si>
  <si>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</si>
  <si>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</si>
  <si>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</si>
  <si>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</si>
  <si>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</si>
  <si>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</si>
  <si>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</si>
  <si>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</si>
  <si>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</si>
  <si>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</si>
  <si>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</si>
  <si>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</si>
  <si>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</si>
  <si>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</si>
  <si>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</si>
  <si>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</si>
  <si>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</si>
  <si>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</si>
  <si>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</si>
  <si>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</si>
  <si>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</si>
  <si>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</si>
  <si>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</si>
  <si>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</si>
  <si>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</si>
  <si>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</si>
  <si>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</si>
  <si>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</si>
  <si>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</si>
  <si>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</si>
  <si>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</si>
  <si>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</si>
  <si>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</si>
  <si>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</si>
  <si>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</si>
  <si>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</si>
  <si>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</si>
  <si>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</si>
  <si>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</si>
  <si>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</si>
  <si>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</si>
  <si>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</si>
  <si>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</si>
  <si>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</si>
  <si>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</si>
  <si>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</si>
  <si>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</si>
  <si>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</si>
  <si>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</si>
  <si>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</si>
  <si>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</si>
  <si>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</si>
  <si>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</si>
  <si>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</si>
  <si>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</si>
  <si>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</si>
  <si>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</si>
  <si>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</si>
  <si>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</si>
  <si>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</si>
  <si>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</si>
  <si>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</si>
  <si>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</si>
  <si>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</si>
  <si>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</si>
  <si>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</si>
  <si>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</si>
  <si>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</si>
  <si>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</si>
  <si>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</si>
  <si>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</si>
  <si>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</si>
  <si>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</si>
  <si>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</si>
  <si>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</si>
  <si>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</si>
  <si>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</si>
  <si>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</si>
  <si>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</si>
  <si>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</si>
  <si>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</si>
  <si>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</si>
  <si>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</si>
  <si>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</si>
  <si>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</si>
  <si>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</si>
  <si>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</si>
  <si>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</si>
  <si>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</si>
  <si>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</si>
  <si>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</si>
  <si>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</si>
  <si>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</si>
  <si>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</si>
  <si>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</si>
  <si>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</si>
  <si>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</si>
  <si>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</si>
  <si>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</si>
  <si>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</si>
  <si>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</si>
  <si>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</si>
  <si>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</si>
  <si>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</si>
  <si>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</si>
  <si>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</si>
  <si>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</si>
  <si>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</si>
  <si>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</si>
  <si>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</si>
  <si>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</si>
  <si>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</si>
  <si>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</si>
  <si>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</si>
  <si>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</si>
  <si>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</si>
  <si>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</si>
  <si>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</si>
  <si>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</si>
  <si>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</si>
  <si>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</si>
  <si>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</si>
  <si>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</si>
  <si>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</si>
  <si>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</si>
  <si>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</si>
  <si>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</si>
  <si>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</si>
  <si>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</si>
  <si>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</si>
  <si>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</si>
  <si>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</si>
  <si>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</si>
  <si>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</si>
  <si>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</si>
  <si>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</si>
  <si>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</si>
  <si>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</si>
  <si>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</si>
  <si>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</si>
  <si>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</si>
  <si>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</si>
  <si>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</si>
  <si>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</si>
  <si>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</si>
  <si>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</si>
  <si>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</si>
  <si>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</si>
  <si>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</si>
  <si>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</si>
  <si>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</si>
  <si>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</si>
  <si>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</si>
  <si>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</si>
  <si>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</si>
  <si>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</si>
  <si>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</si>
  <si>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</si>
  <si>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</si>
  <si>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</si>
  <si>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</si>
  <si>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</si>
  <si>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</si>
  <si>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</si>
  <si>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</si>
  <si>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</si>
  <si>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</si>
  <si>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</si>
  <si>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</si>
  <si>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</si>
  <si>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</si>
  <si>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</si>
  <si>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</si>
  <si>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</si>
  <si>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</si>
  <si>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</si>
  <si>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</si>
  <si>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</si>
  <si>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</si>
  <si>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</si>
  <si>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</si>
  <si>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</si>
  <si>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</si>
  <si>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</si>
  <si>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</si>
  <si>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</si>
  <si>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</si>
  <si>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</si>
  <si>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</si>
  <si>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</si>
  <si>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</si>
  <si>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</si>
  <si>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</si>
  <si>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</si>
  <si>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</si>
  <si>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</si>
  <si>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</si>
  <si>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</si>
  <si>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</si>
  <si>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</si>
  <si>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</si>
  <si>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</si>
  <si>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</si>
  <si>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</si>
  <si>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</si>
  <si>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</si>
  <si>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</si>
  <si>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</si>
  <si>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</si>
  <si>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</si>
  <si>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</si>
  <si>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</si>
  <si>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</si>
  <si>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</si>
  <si>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</si>
  <si>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</si>
  <si>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</si>
  <si>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</si>
  <si>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</si>
  <si>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</si>
  <si>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</si>
  <si>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</si>
  <si>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</si>
  <si>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</si>
  <si>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</si>
  <si>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</si>
  <si>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</si>
  <si>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</si>
  <si>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</si>
  <si>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</si>
  <si>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</si>
  <si>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</si>
  <si>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</si>
  <si>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</si>
  <si>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</si>
  <si>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</si>
  <si>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</si>
  <si>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</si>
  <si>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</si>
  <si>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</si>
  <si>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</si>
  <si>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</si>
  <si>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</si>
  <si>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</si>
  <si>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</si>
  <si>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</si>
  <si>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</si>
  <si>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</si>
  <si>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</si>
  <si>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</si>
  <si>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</si>
  <si>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</si>
  <si>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</si>
  <si>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</si>
  <si>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</si>
  <si>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</si>
  <si>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</si>
  <si>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</si>
  <si>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</si>
  <si>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</si>
  <si>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</si>
  <si>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</si>
  <si>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</si>
  <si>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</si>
  <si>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</si>
  <si>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</si>
  <si>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</si>
  <si>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</si>
  <si>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</si>
  <si>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</si>
  <si>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</si>
  <si>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</si>
  <si>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</si>
  <si>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</si>
  <si>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</si>
  <si>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</si>
  <si>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</si>
  <si>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</si>
  <si>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</si>
  <si>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</si>
  <si>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</si>
  <si>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</si>
  <si>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</si>
  <si>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</si>
  <si>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</si>
  <si>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</si>
  <si>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</si>
  <si>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</si>
  <si>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</si>
  <si>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</si>
  <si>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</si>
  <si>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</si>
  <si>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</si>
  <si>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</si>
  <si>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</si>
  <si>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</si>
  <si>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</si>
  <si>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</si>
  <si>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</si>
  <si>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</si>
  <si>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</si>
  <si>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</si>
  <si>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</si>
  <si>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</si>
  <si>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</si>
  <si>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</si>
  <si>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</si>
  <si>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</si>
  <si>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</si>
  <si>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</si>
  <si>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</si>
  <si>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</si>
  <si>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</si>
  <si>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</si>
  <si>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</si>
  <si>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</si>
  <si>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</si>
  <si>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</si>
  <si>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</si>
  <si>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</si>
  <si>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</si>
  <si>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</si>
  <si>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</si>
  <si>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</si>
  <si>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</si>
  <si>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</si>
  <si>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</si>
  <si>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</si>
  <si>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</si>
  <si>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</si>
  <si>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</si>
  <si>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</si>
  <si>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</si>
  <si>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</si>
  <si>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</si>
  <si>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</si>
  <si>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</si>
  <si>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</si>
  <si>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</si>
  <si>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</si>
  <si>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</si>
  <si>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</si>
  <si>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</si>
  <si>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</si>
  <si>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</si>
  <si>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</si>
  <si>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</si>
  <si>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</si>
  <si>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</si>
  <si>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</si>
  <si>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</si>
  <si>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</si>
  <si>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</si>
  <si>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</si>
  <si>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</si>
  <si>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</si>
  <si>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</si>
  <si>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</si>
  <si>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</si>
  <si>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</si>
  <si>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</si>
  <si>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</si>
  <si>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</si>
  <si>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</si>
  <si>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</si>
  <si>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</si>
  <si>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</si>
  <si>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</si>
  <si>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</si>
  <si>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</si>
  <si>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</si>
  <si>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</si>
  <si>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</si>
  <si>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</si>
  <si>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</si>
  <si>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</si>
  <si>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</si>
  <si>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</si>
  <si>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</si>
  <si>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</si>
  <si>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</si>
  <si>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</si>
  <si>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</si>
  <si>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</si>
  <si>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</si>
  <si>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</si>
  <si>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</si>
  <si>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</si>
  <si>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</si>
  <si>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</si>
  <si>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</si>
  <si>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</si>
  <si>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</si>
  <si>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</si>
  <si>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</si>
  <si>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</si>
  <si>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</si>
  <si>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</si>
  <si>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</si>
  <si>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</si>
  <si>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</si>
  <si>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</si>
  <si>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</si>
  <si>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</si>
  <si>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</si>
  <si>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</si>
  <si>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</si>
  <si>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</si>
  <si>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</si>
  <si>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</si>
  <si>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</si>
  <si>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</si>
  <si>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</si>
  <si>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</si>
  <si>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</si>
  <si>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</si>
  <si>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</si>
  <si>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</si>
  <si>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</si>
  <si>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</si>
  <si>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</si>
  <si>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</si>
  <si>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</si>
  <si>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</si>
  <si>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</si>
  <si>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</si>
  <si>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</si>
  <si>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</si>
  <si>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</si>
  <si>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</si>
  <si>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</si>
  <si>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</si>
  <si>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</si>
  <si>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</si>
  <si>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</si>
  <si>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</si>
  <si>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</si>
  <si>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</si>
  <si>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</si>
  <si>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</si>
  <si>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</si>
  <si>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</si>
  <si>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</si>
  <si>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</si>
  <si>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</si>
  <si>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</si>
  <si>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</si>
  <si>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</si>
  <si>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</si>
  <si>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</si>
  <si>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</si>
  <si>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</si>
  <si>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</si>
  <si>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</si>
  <si>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</si>
  <si>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</si>
  <si>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</si>
  <si>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</si>
  <si>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</si>
  <si>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</si>
  <si>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</si>
  <si>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</si>
  <si>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</si>
  <si>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</si>
  <si>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</si>
  <si>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</si>
  <si>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</si>
  <si>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</si>
  <si>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</si>
  <si>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</si>
  <si>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</si>
  <si>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</si>
  <si>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</si>
  <si>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</si>
  <si>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</si>
  <si>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</si>
  <si>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</si>
  <si>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</si>
  <si>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</si>
  <si>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</si>
  <si>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</si>
  <si>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</si>
  <si>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</si>
  <si>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</si>
  <si>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</si>
  <si>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</si>
  <si>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</si>
  <si>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</si>
  <si>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</si>
  <si>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</si>
  <si>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</si>
  <si>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</si>
  <si>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</si>
  <si>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</si>
  <si>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</si>
  <si>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</si>
  <si>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</si>
  <si>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</si>
  <si>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</si>
  <si>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</si>
  <si>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</si>
  <si>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</si>
  <si>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</si>
  <si>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</si>
  <si>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</si>
  <si>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</si>
  <si>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</si>
  <si>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</si>
  <si>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</si>
  <si>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</si>
  <si>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</si>
  <si>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</si>
  <si>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</si>
  <si>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</si>
  <si>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</si>
  <si>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</si>
  <si>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</si>
  <si>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</si>
  <si>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</si>
  <si>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</si>
  <si>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</si>
  <si>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</si>
  <si>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</si>
  <si>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</si>
  <si>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</si>
  <si>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</si>
  <si>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</si>
  <si>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</si>
  <si>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</si>
  <si>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</si>
  <si>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</si>
  <si>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</si>
  <si>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</si>
  <si>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</si>
  <si>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</si>
  <si>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</si>
  <si>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</si>
  <si>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</si>
  <si>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</si>
  <si>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</si>
  <si>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</si>
  <si>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</si>
  <si>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</si>
  <si>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</si>
  <si>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</si>
  <si>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</si>
  <si>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</si>
  <si>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</si>
  <si>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</si>
  <si>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</si>
  <si>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</si>
  <si>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</si>
  <si>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</si>
  <si>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</si>
  <si>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</si>
  <si>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</si>
  <si>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</si>
  <si>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</si>
  <si>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</si>
  <si>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</si>
  <si>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</si>
  <si>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</si>
  <si>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</si>
  <si>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</si>
  <si>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</si>
  <si>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</si>
  <si>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</si>
  <si>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</si>
  <si>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</si>
  <si>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</si>
  <si>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</si>
  <si>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</si>
  <si>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</si>
  <si>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</si>
  <si>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</si>
  <si>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</si>
  <si>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</si>
  <si>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</si>
  <si>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</si>
  <si>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</si>
  <si>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</si>
  <si>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</si>
  <si>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</si>
  <si>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</si>
  <si>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</si>
  <si>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</si>
  <si>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</si>
  <si>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</si>
  <si>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</si>
  <si>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</si>
  <si>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</si>
  <si>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</si>
  <si>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</si>
  <si>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</si>
  <si>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</si>
  <si>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</si>
  <si>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</si>
  <si>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</si>
  <si>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</si>
  <si>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</si>
  <si>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</si>
  <si>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</si>
  <si>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</si>
  <si>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</si>
  <si>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</si>
  <si>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</si>
  <si>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</si>
  <si>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</si>
  <si>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</si>
  <si>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</si>
  <si>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</si>
  <si>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</si>
  <si>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</si>
  <si>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</si>
  <si>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</si>
  <si>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</si>
  <si>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</si>
  <si>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</si>
  <si>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</si>
  <si>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</si>
  <si>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</si>
  <si>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</si>
  <si>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</si>
  <si>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</si>
  <si>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</si>
  <si>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</si>
  <si>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</si>
  <si>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</si>
  <si>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</si>
  <si>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</si>
  <si>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</si>
  <si>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</si>
  <si>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</si>
  <si>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</si>
  <si>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</si>
  <si>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</si>
  <si>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</si>
  <si>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</si>
  <si>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</si>
  <si>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</si>
  <si>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</si>
  <si>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</si>
  <si>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</si>
  <si>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</si>
  <si>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</si>
  <si>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</si>
  <si>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</si>
  <si>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</si>
  <si>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</si>
  <si>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</si>
  <si>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</si>
  <si>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</si>
  <si>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</si>
  <si>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</si>
  <si>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</si>
  <si>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</si>
  <si>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</si>
  <si>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</si>
  <si>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</si>
  <si>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</si>
  <si>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</si>
  <si>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</si>
  <si>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</si>
  <si>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</si>
  <si>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</si>
  <si>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</si>
  <si>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</si>
  <si>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</si>
  <si>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</si>
  <si>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</si>
  <si>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</si>
  <si>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</si>
  <si>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</si>
  <si>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</si>
  <si>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</si>
  <si>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</si>
  <si>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</si>
  <si>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</si>
  <si>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</si>
  <si>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</si>
  <si>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</si>
  <si>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</si>
  <si>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</si>
  <si>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</si>
  <si>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</si>
  <si>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</si>
  <si>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</si>
  <si>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</si>
  <si>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</si>
  <si>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</si>
  <si>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</si>
  <si>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</si>
  <si>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</si>
  <si>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</si>
  <si>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</si>
  <si>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</si>
  <si>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</si>
  <si>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</si>
  <si>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</si>
  <si>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</si>
  <si>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</si>
  <si>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</si>
  <si>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</si>
  <si>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</si>
  <si>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</si>
  <si>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</si>
  <si>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</si>
  <si>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</si>
  <si>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</si>
  <si>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</si>
  <si>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</si>
  <si>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</si>
  <si>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</si>
  <si>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</si>
  <si>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</si>
  <si>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</si>
  <si>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</si>
  <si>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</si>
  <si>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</si>
  <si>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</si>
  <si>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</si>
  <si>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</si>
  <si>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</si>
  <si>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</si>
  <si>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</si>
  <si>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</si>
  <si>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</si>
  <si>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</si>
  <si>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</si>
  <si>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</si>
  <si>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</si>
  <si>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</si>
  <si>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</si>
  <si>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</si>
  <si>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</si>
  <si>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</si>
  <si>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</si>
  <si>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</si>
  <si>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</si>
  <si>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</si>
  <si>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</si>
  <si>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</si>
  <si>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</si>
  <si>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</si>
  <si>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</si>
  <si>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</si>
  <si>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</si>
  <si>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</si>
  <si>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</si>
  <si>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</si>
  <si>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</si>
  <si>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</si>
  <si>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</si>
  <si>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</si>
  <si>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</si>
  <si>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</si>
  <si>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</si>
  <si>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</si>
  <si>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</si>
  <si>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</si>
  <si>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</si>
  <si>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</si>
  <si>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</si>
  <si>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</si>
  <si>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</si>
  <si>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</si>
  <si>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</si>
  <si>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</si>
  <si>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</si>
  <si>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</si>
  <si>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</si>
  <si>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</si>
  <si>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</si>
  <si>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</si>
  <si>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</si>
  <si>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</si>
  <si>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</si>
  <si>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</si>
  <si>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</si>
  <si>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</si>
  <si>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</si>
  <si>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</si>
  <si>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</si>
  <si>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</si>
  <si>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</si>
  <si>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</si>
  <si>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</si>
  <si>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</si>
  <si>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</si>
  <si>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</si>
  <si>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</si>
  <si>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</si>
  <si>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</si>
  <si>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</si>
  <si>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</si>
  <si>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</si>
  <si>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</si>
  <si>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</si>
  <si>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</si>
  <si>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</si>
  <si>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</si>
  <si>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</si>
  <si>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</si>
  <si>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</si>
  <si>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</si>
  <si>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</si>
  <si>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</si>
  <si>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</si>
  <si>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</si>
  <si>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</si>
  <si>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</si>
  <si>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</si>
  <si>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</si>
  <si>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</si>
  <si>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</si>
  <si>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</si>
  <si>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</si>
  <si>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</si>
  <si>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</si>
  <si>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</si>
  <si>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</si>
  <si>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</si>
  <si>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</si>
  <si>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</si>
  <si>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</si>
  <si>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</si>
  <si>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</si>
  <si>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</si>
  <si>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</si>
  <si>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</si>
  <si>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</si>
  <si>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</si>
  <si>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</si>
  <si>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</si>
  <si>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</si>
  <si>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</si>
  <si>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</si>
  <si>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</si>
  <si>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</si>
  <si>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</si>
  <si>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</si>
  <si>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</si>
  <si>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</si>
  <si>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</si>
  <si>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</si>
  <si>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</si>
  <si>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</si>
  <si>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</si>
  <si>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</si>
  <si>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</si>
  <si>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</si>
  <si>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</si>
  <si>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</si>
  <si>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</si>
  <si>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</si>
  <si>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</si>
  <si>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</si>
  <si>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</si>
  <si>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</si>
  <si>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</si>
  <si>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</si>
  <si>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</si>
  <si>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</si>
  <si>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</si>
  <si>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</si>
  <si>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</si>
  <si>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</si>
  <si>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</si>
  <si>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</si>
  <si>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</si>
  <si>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</si>
  <si>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</si>
  <si>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</si>
  <si>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</si>
  <si>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</si>
  <si>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</si>
  <si>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</si>
  <si>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</si>
  <si>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</si>
  <si>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</si>
  <si>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</si>
  <si>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</si>
  <si>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</si>
  <si>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</si>
  <si>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</si>
  <si>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</si>
  <si>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</si>
  <si>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</si>
  <si>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</si>
  <si>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</si>
  <si>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</si>
  <si>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</si>
  <si>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</si>
  <si>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</si>
  <si>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</si>
  <si>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</si>
  <si>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</si>
  <si>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</si>
  <si>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</si>
  <si>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</si>
  <si>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</si>
  <si>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</si>
  <si>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</si>
  <si>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</si>
  <si>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</si>
  <si>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</si>
  <si>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</si>
  <si>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</si>
  <si>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</si>
  <si>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</si>
  <si>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</si>
  <si>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</si>
  <si>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</si>
  <si>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</si>
  <si>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</si>
  <si>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</si>
  <si>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</si>
  <si>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</si>
  <si>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</si>
  <si>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</si>
  <si>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</si>
  <si>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</si>
  <si>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</si>
  <si>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</si>
  <si>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</si>
  <si>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</si>
  <si>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</si>
  <si>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</si>
  <si>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</si>
  <si>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</si>
  <si>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</si>
  <si>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</si>
  <si>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</si>
  <si>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</si>
  <si>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</si>
  <si>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</si>
  <si>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</si>
  <si>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</si>
  <si>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</si>
  <si>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</si>
  <si>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</si>
  <si>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</si>
  <si>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</si>
  <si>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</si>
  <si>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</si>
  <si>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</si>
  <si>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</si>
  <si>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</si>
  <si>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</si>
  <si>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</si>
  <si>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</si>
  <si>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</si>
  <si>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</si>
  <si>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</si>
  <si>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</si>
  <si>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</si>
  <si>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</si>
  <si>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</si>
  <si>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</si>
  <si>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</si>
  <si>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</si>
  <si>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</si>
  <si>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</si>
  <si>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</si>
  <si>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</si>
  <si>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</si>
  <si>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</si>
  <si>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</si>
  <si>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</si>
  <si>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</si>
  <si>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</si>
  <si>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</si>
  <si>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</si>
  <si>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</si>
  <si>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</si>
  <si>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</si>
  <si>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</si>
  <si>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</si>
  <si>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</si>
  <si>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</si>
  <si>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</si>
  <si>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</si>
  <si>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</si>
  <si>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</si>
  <si>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</si>
  <si>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</si>
  <si>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</si>
  <si>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</si>
  <si>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</si>
  <si>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</si>
  <si>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</si>
  <si>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</si>
  <si>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</si>
  <si>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</si>
  <si>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</si>
  <si>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</si>
  <si>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</si>
  <si>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</si>
  <si>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</si>
  <si>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</si>
  <si>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</si>
  <si>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</si>
  <si>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</si>
  <si>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</si>
  <si>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</si>
  <si>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</si>
  <si>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</si>
  <si>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</si>
  <si>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</si>
  <si>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</si>
  <si>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</si>
  <si>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</si>
  <si>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</si>
  <si>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</si>
  <si>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</si>
  <si>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</si>
  <si>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</si>
  <si>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</si>
  <si>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</si>
  <si>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</si>
  <si>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</si>
  <si>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</si>
  <si>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</si>
  <si>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</si>
  <si>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</si>
  <si>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</si>
  <si>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</si>
  <si>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</si>
  <si>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</si>
  <si>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</si>
  <si>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</si>
  <si>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</si>
  <si>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</si>
  <si>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</si>
  <si>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</si>
  <si>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</si>
  <si>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</si>
  <si>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</si>
  <si>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</si>
  <si>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</si>
  <si>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</si>
  <si>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</si>
  <si>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</si>
  <si>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</si>
  <si>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</si>
  <si>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</si>
  <si>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</si>
  <si>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</si>
  <si>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</si>
  <si>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</si>
  <si>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</si>
  <si>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</si>
  <si>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</si>
  <si>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</si>
  <si>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</si>
  <si>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</si>
  <si>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</si>
  <si>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</si>
  <si>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</si>
  <si>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</si>
  <si>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</si>
  <si>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</si>
  <si>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</si>
  <si>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</si>
  <si>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</si>
  <si>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</si>
  <si>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</si>
  <si>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</si>
  <si>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</si>
  <si>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</si>
  <si>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</si>
  <si>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</si>
  <si>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</si>
  <si>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</si>
  <si>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</si>
  <si>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</si>
  <si>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</si>
  <si>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</si>
  <si>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</si>
  <si>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</si>
  <si>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</si>
  <si>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</si>
  <si>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</si>
  <si>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</si>
  <si>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</si>
  <si>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</si>
  <si>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</si>
  <si>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</si>
  <si>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</si>
  <si>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</si>
  <si>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</si>
  <si>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</si>
  <si>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</si>
  <si>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</si>
  <si>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</si>
  <si>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</si>
  <si>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</si>
  <si>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</si>
  <si>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</si>
  <si>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</si>
  <si>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</si>
  <si>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</si>
  <si>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</si>
  <si>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</si>
  <si>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</si>
  <si>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</si>
  <si>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</si>
  <si>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</si>
  <si>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</si>
  <si>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</si>
  <si>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</si>
  <si>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</si>
  <si>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</si>
  <si>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</si>
  <si>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</si>
  <si>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</si>
  <si>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</si>
  <si>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</si>
  <si>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</si>
  <si>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</si>
  <si>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</si>
  <si>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</si>
  <si>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</si>
  <si>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</si>
  <si>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</si>
  <si>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</si>
  <si>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</si>
  <si>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</si>
  <si>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</si>
  <si>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</si>
  <si>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</si>
  <si>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</si>
  <si>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</si>
  <si>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</si>
  <si>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</si>
  <si>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</si>
  <si>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</si>
  <si>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</si>
  <si>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</si>
  <si>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</si>
  <si>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</si>
  <si>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</si>
  <si>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</si>
  <si>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</si>
  <si>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</si>
  <si>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</si>
  <si>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</si>
  <si>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</si>
  <si>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</si>
  <si>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</si>
  <si>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</si>
  <si>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</si>
  <si>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</si>
  <si>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</si>
  <si>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</si>
  <si>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</si>
  <si>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</si>
  <si>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</si>
  <si>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</si>
  <si>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</si>
  <si>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</si>
  <si>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</si>
  <si>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</si>
  <si>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</si>
  <si>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</si>
  <si>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</si>
  <si>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</si>
  <si>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</si>
  <si>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</si>
  <si>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</si>
  <si>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</si>
  <si>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</si>
  <si>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</si>
  <si>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</si>
  <si>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</si>
  <si>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</si>
  <si>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</si>
  <si>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</si>
  <si>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</si>
  <si>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</si>
  <si>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</si>
  <si>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</si>
  <si>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</si>
  <si>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</si>
  <si>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</si>
  <si>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</si>
  <si>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</si>
  <si>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</si>
  <si>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</si>
  <si>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</si>
  <si>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</si>
  <si>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</si>
  <si>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</si>
  <si>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</si>
  <si>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</si>
  <si>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</si>
  <si>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</si>
  <si>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</si>
  <si>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</si>
  <si>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</si>
  <si>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</si>
  <si>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</si>
  <si>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</si>
  <si>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</si>
  <si>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</si>
  <si>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</si>
  <si>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</si>
  <si>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</si>
  <si>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</si>
  <si>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</si>
  <si>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</si>
  <si>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</si>
  <si>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</si>
  <si>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</si>
  <si>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</si>
  <si>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</si>
  <si>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</si>
  <si>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</si>
  <si>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</si>
  <si>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</si>
  <si>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</si>
  <si>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</si>
  <si>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</si>
  <si>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</si>
  <si>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</si>
  <si>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</si>
  <si>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</si>
  <si>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</si>
  <si>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</si>
  <si>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</si>
  <si>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</si>
  <si>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</si>
  <si>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</si>
  <si>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</si>
  <si>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</si>
  <si>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</si>
  <si>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</si>
  <si>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</si>
  <si>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</si>
  <si>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</si>
  <si>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</si>
  <si>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</si>
  <si>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</si>
  <si>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</si>
  <si>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</si>
  <si>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</si>
  <si>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</si>
  <si>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</si>
  <si>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</si>
  <si>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</si>
  <si>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</si>
  <si>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</si>
  <si>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</si>
  <si>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</si>
  <si>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</si>
  <si>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</si>
  <si>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</si>
  <si>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</si>
  <si>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</si>
  <si>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</si>
  <si>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</si>
  <si>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</si>
  <si>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</si>
  <si>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</si>
  <si>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</si>
  <si>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</si>
  <si>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</si>
  <si>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</si>
  <si>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</si>
  <si>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</si>
  <si>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</si>
  <si>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</si>
  <si>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</si>
  <si>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</si>
  <si>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</si>
  <si>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</si>
  <si>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</si>
  <si>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</si>
  <si>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</si>
  <si>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</si>
  <si>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</si>
  <si>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</si>
  <si>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</si>
  <si>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</si>
  <si>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</si>
  <si>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</si>
  <si>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</si>
  <si>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</si>
  <si>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</si>
  <si>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</si>
  <si>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</si>
  <si>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</si>
  <si>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</si>
  <si>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</si>
  <si>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</si>
  <si>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</si>
  <si>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</si>
  <si>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</si>
  <si>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</si>
  <si>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</si>
  <si>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</si>
  <si>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</si>
  <si>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</si>
  <si>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</si>
  <si>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</si>
  <si>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</si>
  <si>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</si>
  <si>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</si>
  <si>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</si>
  <si>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</si>
  <si>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</si>
  <si>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</si>
  <si>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</si>
  <si>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</si>
  <si>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</si>
  <si>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</si>
  <si>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</si>
  <si>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</si>
  <si>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</si>
  <si>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</si>
  <si>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</si>
  <si>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</si>
  <si>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</si>
  <si>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</si>
  <si>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</si>
  <si>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</si>
  <si>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</si>
  <si>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</si>
  <si>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</si>
  <si>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</si>
  <si>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</si>
  <si>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</si>
  <si>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</si>
  <si>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</si>
  <si>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</si>
  <si>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</si>
  <si>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</si>
  <si>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</si>
  <si>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</si>
  <si>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</si>
  <si>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</si>
  <si>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</si>
  <si>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</si>
  <si>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</si>
  <si>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</si>
  <si>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</si>
  <si>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</si>
  <si>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</si>
  <si>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</si>
  <si>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</si>
  <si>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</si>
  <si>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</si>
  <si>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</si>
  <si>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</si>
  <si>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</si>
  <si>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</si>
  <si>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</si>
  <si>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</si>
  <si>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</si>
  <si>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</si>
  <si>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</si>
  <si>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</si>
  <si>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</si>
  <si>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</si>
  <si>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</si>
  <si>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</si>
  <si>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</si>
  <si>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</si>
  <si>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</si>
  <si>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</si>
  <si>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</si>
  <si>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</si>
  <si>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</si>
  <si>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</si>
  <si>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</si>
  <si>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</si>
  <si>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</si>
  <si>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</si>
  <si>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</si>
  <si>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</si>
  <si>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</si>
  <si>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</si>
  <si>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</si>
  <si>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</si>
  <si>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</si>
  <si>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</si>
  <si>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</si>
  <si>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</si>
  <si>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</si>
  <si>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</si>
  <si>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</si>
  <si>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</si>
  <si>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</si>
  <si>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</si>
  <si>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</si>
  <si>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</si>
  <si>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</si>
  <si>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</si>
  <si>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</si>
  <si>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</si>
  <si>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</si>
  <si>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</si>
  <si>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</si>
  <si>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</si>
  <si>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</si>
  <si>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</si>
  <si>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</si>
  <si>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</si>
  <si>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</si>
  <si>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</si>
  <si>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</si>
  <si>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</si>
  <si>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</si>
  <si>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</si>
  <si>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</si>
  <si>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</si>
  <si>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</si>
  <si>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</si>
  <si>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</si>
  <si>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</si>
  <si>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</si>
  <si>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</si>
  <si>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</si>
  <si>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</si>
  <si>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</si>
  <si>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</si>
  <si>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</si>
  <si>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</si>
  <si>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</si>
  <si>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</si>
  <si>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</si>
  <si>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</si>
  <si>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</si>
  <si>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</si>
  <si>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</si>
  <si>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</si>
  <si>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</si>
  <si>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</si>
  <si>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</si>
  <si>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</si>
  <si>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</si>
  <si>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</si>
  <si>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</si>
  <si>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</si>
  <si>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</si>
  <si>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</si>
  <si>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</si>
  <si>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</si>
  <si>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</si>
  <si>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</si>
  <si>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</si>
  <si>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</si>
  <si>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</si>
  <si>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</si>
  <si>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</si>
  <si>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</si>
  <si>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</si>
  <si>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</si>
  <si>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</si>
  <si>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</si>
  <si>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</si>
  <si>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</si>
  <si>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</si>
  <si>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</si>
  <si>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</si>
  <si>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</si>
  <si>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</si>
  <si>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</si>
  <si>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</si>
  <si>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</si>
  <si>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</si>
  <si>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</si>
  <si>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</si>
  <si>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</si>
  <si>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</si>
  <si>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</si>
  <si>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</si>
  <si>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</si>
  <si>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</si>
  <si>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</si>
  <si>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</si>
  <si>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</si>
  <si>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</si>
  <si>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</si>
  <si>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</si>
  <si>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</si>
  <si>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</si>
  <si>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</si>
  <si>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</si>
  <si>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</si>
  <si>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</si>
  <si>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</si>
  <si>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</si>
  <si>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</si>
  <si>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</si>
  <si>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</si>
  <si>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</si>
  <si>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</si>
  <si>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</si>
  <si>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</si>
  <si>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</si>
  <si>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</si>
  <si>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</si>
  <si>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</si>
  <si>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</si>
  <si>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</si>
  <si>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</si>
  <si>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</si>
  <si>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</si>
  <si>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</si>
  <si>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</si>
  <si>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</si>
  <si>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</si>
  <si>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</si>
  <si>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</si>
  <si>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</si>
  <si>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</si>
  <si>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</si>
  <si>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</si>
  <si>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</si>
  <si>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</si>
  <si>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</si>
  <si>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</si>
  <si>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</si>
  <si>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</si>
  <si>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</si>
  <si>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</si>
  <si>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</si>
  <si>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</si>
  <si>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</si>
  <si>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</si>
  <si>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</si>
  <si>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</si>
  <si>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</si>
  <si>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</si>
  <si>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</si>
  <si>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</si>
  <si>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</si>
  <si>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</si>
  <si>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</si>
  <si>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</si>
  <si>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</si>
  <si>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</si>
  <si>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</si>
  <si>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</si>
  <si>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</si>
  <si>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</si>
  <si>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</si>
  <si>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</si>
  <si>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</si>
  <si>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</si>
  <si>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</si>
  <si>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</si>
  <si>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</si>
  <si>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</si>
  <si>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</si>
  <si>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</si>
  <si>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</si>
  <si>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</si>
  <si>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</si>
  <si>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</si>
  <si>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</si>
  <si>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</si>
  <si>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</si>
  <si>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</si>
  <si>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</si>
  <si>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</si>
  <si>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</si>
  <si>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</si>
  <si>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</si>
  <si>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</si>
  <si>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</si>
  <si>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</si>
  <si>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</si>
  <si>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</si>
  <si>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</si>
  <si>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</si>
  <si>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</si>
  <si>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</si>
  <si>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</si>
  <si>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</si>
  <si>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</si>
  <si>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</si>
  <si>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</si>
  <si>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</si>
  <si>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</si>
  <si>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</si>
  <si>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</si>
  <si>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</si>
  <si>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</si>
  <si>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</si>
  <si>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</si>
  <si>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</si>
  <si>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</si>
  <si>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</si>
  <si>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</si>
  <si>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</si>
  <si>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</si>
  <si>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</si>
  <si>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</si>
  <si>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</si>
  <si>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</si>
  <si>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</si>
  <si>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</si>
  <si>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</si>
  <si>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</si>
  <si>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</si>
  <si>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</si>
  <si>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</si>
  <si>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</si>
  <si>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</si>
  <si>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</si>
  <si>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</si>
  <si>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</si>
  <si>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</si>
  <si>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</si>
  <si>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</si>
  <si>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</si>
  <si>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</si>
  <si>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</si>
  <si>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</si>
  <si>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</si>
  <si>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</si>
  <si>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</si>
  <si>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</si>
  <si>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</si>
  <si>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</si>
  <si>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</si>
  <si>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</si>
  <si>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</si>
  <si>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</si>
  <si>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</si>
  <si>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</si>
  <si>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</si>
  <si>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</si>
  <si>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</si>
  <si>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</si>
  <si>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</si>
  <si>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</si>
  <si>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</si>
  <si>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</si>
  <si>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</si>
  <si>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</si>
  <si>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</si>
  <si>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</si>
  <si>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</si>
  <si>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</si>
  <si>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</si>
  <si>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</si>
  <si>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</si>
  <si>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</si>
  <si>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</si>
  <si>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</si>
  <si>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</si>
  <si>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</si>
  <si>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</si>
  <si>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</si>
  <si>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</si>
  <si>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</si>
  <si>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</si>
  <si>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</si>
  <si>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</si>
  <si>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</si>
  <si>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</si>
  <si>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</si>
  <si>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</si>
  <si>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</si>
  <si>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</si>
  <si>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</si>
  <si>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</si>
  <si>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</si>
  <si>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</si>
  <si>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</si>
  <si>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</si>
  <si>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</si>
  <si>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</si>
  <si>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</si>
  <si>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</si>
  <si>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</si>
  <si>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</si>
  <si>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</si>
  <si>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</si>
  <si>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</si>
  <si>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</si>
  <si>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</si>
  <si>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</si>
  <si>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</si>
  <si>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</si>
  <si>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</si>
  <si>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</si>
  <si>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</si>
  <si>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</si>
  <si>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</si>
  <si>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</si>
  <si>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</si>
  <si>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</si>
  <si>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</si>
  <si>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</si>
  <si>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</si>
  <si>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</si>
  <si>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</si>
  <si>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</si>
  <si>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</si>
  <si>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</si>
  <si>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</si>
  <si>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</si>
  <si>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</si>
  <si>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</si>
  <si>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</si>
  <si>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</si>
  <si>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</si>
  <si>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</si>
  <si>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</si>
  <si>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</si>
  <si>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</si>
  <si>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</si>
  <si>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</si>
  <si>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</si>
  <si>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</si>
  <si>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</si>
  <si>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</si>
  <si>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</si>
  <si>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</si>
  <si>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</si>
  <si>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</si>
  <si>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</si>
  <si>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</si>
  <si>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</si>
  <si>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</si>
  <si>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</si>
  <si>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</si>
  <si>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</si>
  <si>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</si>
  <si>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</si>
  <si>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</si>
  <si>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</si>
  <si>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</si>
  <si>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</si>
  <si>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</si>
  <si>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</si>
  <si>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</si>
  <si>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</si>
  <si>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</si>
  <si>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</si>
  <si>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</si>
  <si>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</si>
  <si>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</si>
  <si>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</si>
  <si>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</si>
  <si>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</si>
  <si>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</si>
  <si>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</si>
  <si>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</si>
  <si>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</si>
  <si>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</si>
  <si>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</si>
  <si>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</si>
  <si>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</si>
  <si>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</si>
  <si>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</si>
  <si>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</si>
  <si>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</si>
  <si>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</si>
  <si>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</si>
  <si>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</si>
  <si>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</si>
  <si>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</si>
  <si>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</si>
  <si>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</si>
  <si>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</si>
  <si>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</si>
  <si>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</si>
  <si>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</si>
  <si>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</si>
  <si>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</si>
  <si>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</si>
  <si>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</si>
  <si>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</si>
  <si>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</si>
  <si>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</si>
  <si>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</si>
  <si>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</si>
  <si>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</si>
  <si>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</si>
  <si>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</si>
  <si>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</si>
  <si>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</si>
  <si>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</si>
  <si>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</si>
  <si>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</si>
  <si>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</si>
  <si>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</si>
  <si>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</si>
  <si>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</si>
  <si>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</si>
  <si>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</si>
  <si>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</si>
  <si>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</si>
  <si>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</si>
  <si>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</si>
  <si>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</si>
  <si>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</si>
  <si>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</si>
  <si>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</si>
  <si>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</si>
  <si>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</si>
  <si>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</si>
  <si>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</si>
  <si>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</si>
  <si>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</si>
  <si>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</si>
  <si>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</si>
  <si>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</si>
  <si>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</si>
  <si>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</si>
  <si>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</si>
  <si>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</si>
  <si>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</si>
  <si>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</si>
  <si>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</si>
  <si>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</si>
  <si>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</si>
  <si>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</si>
  <si>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</si>
  <si>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</si>
  <si>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</si>
  <si>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</si>
  <si>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</si>
  <si>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</si>
  <si>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</si>
  <si>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</si>
  <si>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</si>
  <si>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</si>
  <si>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</si>
  <si>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</si>
  <si>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</si>
  <si>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</si>
  <si>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</si>
  <si>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</si>
  <si>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</si>
  <si>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</si>
  <si>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</si>
  <si>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</si>
  <si>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</si>
  <si>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</si>
  <si>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</si>
  <si>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</si>
  <si>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</si>
  <si>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</si>
  <si>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</si>
  <si>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</si>
  <si>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</si>
  <si>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</si>
  <si>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</si>
  <si>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</si>
  <si>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</si>
  <si>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</si>
  <si>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</si>
  <si>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</si>
  <si>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</si>
  <si>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</si>
  <si>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</si>
  <si>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</si>
  <si>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</si>
  <si>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</si>
  <si>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</si>
  <si>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</si>
  <si>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</si>
  <si>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</si>
  <si>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</si>
  <si>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</si>
  <si>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</si>
  <si>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</si>
  <si>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</si>
  <si>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</si>
  <si>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</si>
  <si>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</si>
  <si>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</si>
  <si>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</si>
  <si>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</si>
  <si>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</si>
  <si>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</si>
  <si>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</si>
  <si>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</si>
  <si>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</si>
  <si>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</si>
  <si>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</si>
  <si>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</si>
  <si>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</si>
  <si>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</si>
  <si>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</si>
  <si>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</si>
  <si>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</si>
  <si>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</si>
  <si>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</si>
  <si>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</si>
  <si>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</si>
  <si>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</si>
  <si>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</si>
  <si>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</si>
  <si>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</si>
  <si>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</si>
  <si>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</si>
  <si>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</si>
  <si>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</si>
  <si>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</si>
  <si>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</si>
  <si>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</si>
  <si>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</si>
  <si>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</si>
  <si>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</si>
  <si>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</si>
  <si>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</si>
  <si>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</si>
  <si>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</si>
  <si>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</si>
  <si>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</si>
  <si>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</si>
  <si>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</si>
  <si>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</si>
  <si>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</si>
  <si>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</si>
  <si>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</si>
  <si>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</si>
  <si>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</si>
  <si>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</si>
  <si>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</si>
  <si>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</si>
  <si>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</si>
  <si>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</si>
  <si>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</si>
  <si>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</si>
  <si>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</si>
  <si>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</si>
  <si>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</si>
  <si>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</si>
  <si>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</si>
  <si>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</si>
  <si>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</si>
  <si>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</si>
  <si>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</si>
  <si>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</si>
  <si>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</si>
  <si>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</si>
  <si>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</si>
  <si>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</si>
  <si>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</si>
  <si>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</si>
  <si>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</si>
  <si>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</si>
  <si>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</si>
  <si>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</si>
  <si>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</si>
  <si>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</si>
  <si>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</si>
  <si>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</si>
  <si>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</si>
  <si>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</si>
  <si>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</si>
  <si>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</si>
  <si>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</si>
  <si>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</si>
  <si>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</si>
  <si>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</si>
  <si>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</si>
  <si>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</si>
  <si>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</si>
  <si>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</si>
  <si>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</si>
  <si>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</si>
  <si>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</si>
  <si>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</si>
  <si>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</si>
  <si>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</si>
  <si>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</si>
  <si>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</si>
  <si>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</si>
  <si>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</si>
  <si>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</si>
  <si>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</si>
  <si>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</si>
  <si>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</si>
  <si>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</si>
  <si>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</si>
  <si>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</si>
  <si>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</si>
  <si>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</si>
  <si>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</si>
  <si>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</si>
  <si>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</si>
  <si>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</si>
  <si>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</si>
  <si>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</si>
  <si>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</si>
  <si>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</si>
  <si>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</si>
  <si>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</si>
  <si>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</si>
  <si>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</si>
  <si>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</si>
  <si>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</si>
  <si>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</si>
  <si>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</si>
  <si>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</si>
  <si>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</si>
  <si>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</si>
  <si>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</si>
  <si>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</si>
  <si>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</si>
  <si>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</si>
  <si>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</si>
  <si>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</si>
  <si>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</si>
  <si>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</si>
  <si>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</si>
  <si>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</si>
  <si>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</si>
  <si>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</si>
  <si>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</si>
  <si>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</si>
  <si>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</si>
  <si>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</si>
  <si>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</si>
  <si>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</si>
  <si>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</si>
  <si>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</si>
  <si>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</si>
  <si>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</si>
  <si>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</si>
  <si>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</si>
  <si>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</si>
  <si>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</si>
  <si>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</si>
  <si>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</si>
  <si>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</si>
  <si>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</si>
  <si>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</si>
  <si>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</si>
  <si>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</si>
  <si>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</si>
  <si>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</si>
  <si>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</si>
  <si>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</si>
  <si>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</si>
  <si>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</si>
  <si>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</si>
  <si>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</si>
  <si>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</si>
  <si>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</si>
  <si>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</si>
  <si>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</si>
  <si>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</si>
  <si>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</si>
  <si>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</si>
  <si>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</si>
  <si>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</si>
  <si>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</si>
  <si>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</si>
  <si>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</si>
  <si>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</si>
  <si>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</si>
  <si>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</si>
  <si>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</si>
  <si>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</si>
  <si>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</si>
  <si>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</si>
  <si>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</si>
  <si>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</si>
  <si>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</si>
  <si>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</si>
  <si>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</si>
  <si>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</si>
  <si>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</si>
  <si>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</si>
  <si>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</si>
  <si>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</si>
  <si>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</si>
  <si>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</si>
  <si>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</si>
  <si>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</si>
  <si>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</si>
  <si>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</si>
  <si>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</si>
  <si>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</si>
  <si>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</si>
  <si>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</si>
  <si>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</si>
  <si>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</si>
  <si>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</si>
  <si>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</si>
  <si>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</si>
  <si>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</si>
  <si>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</si>
  <si>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</si>
  <si>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</si>
  <si>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</si>
  <si>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</si>
  <si>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</si>
  <si>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</si>
  <si>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</si>
  <si>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</si>
  <si>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</si>
  <si>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</si>
  <si>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</si>
  <si>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</si>
  <si>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</si>
  <si>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</si>
  <si>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</si>
  <si>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</si>
  <si>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</si>
  <si>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</si>
  <si>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</si>
  <si>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</si>
  <si>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</si>
  <si>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</si>
  <si>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</si>
  <si>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</si>
  <si>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</si>
  <si>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</si>
  <si>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</si>
  <si>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</si>
  <si>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</si>
  <si>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</si>
  <si>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</si>
  <si>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</si>
  <si>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</si>
  <si>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</si>
  <si>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</si>
  <si>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</si>
  <si>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</si>
  <si>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</si>
  <si>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</si>
  <si>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</si>
  <si>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</si>
  <si>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</si>
  <si>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</si>
  <si>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</si>
  <si>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</si>
  <si>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</si>
  <si>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</si>
  <si>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</si>
  <si>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</si>
  <si>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</si>
  <si>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</si>
  <si>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</si>
  <si>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</si>
  <si>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</si>
  <si>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</si>
  <si>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</si>
  <si>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</si>
  <si>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</si>
  <si>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</si>
  <si>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</si>
  <si>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</si>
  <si>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</si>
  <si>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</si>
  <si>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</si>
  <si>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</si>
  <si>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</si>
  <si>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</si>
  <si>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</si>
  <si>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</si>
  <si>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</si>
  <si>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</si>
  <si>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</si>
  <si>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</si>
  <si>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</si>
  <si>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</si>
  <si>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</si>
  <si>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</si>
  <si>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</si>
  <si>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</si>
  <si>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</si>
  <si>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</si>
  <si>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</si>
  <si>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</si>
  <si>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</si>
  <si>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</si>
  <si>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</si>
  <si>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</si>
  <si>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</si>
  <si>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</si>
  <si>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</si>
  <si>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</si>
  <si>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</si>
  <si>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</si>
  <si>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</si>
  <si>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</si>
  <si>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</si>
  <si>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</si>
  <si>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</si>
  <si>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</si>
  <si>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</si>
  <si>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</si>
  <si>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</si>
  <si>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</si>
  <si>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</si>
  <si>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</si>
  <si>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</si>
  <si>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</si>
  <si>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</si>
  <si>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</si>
  <si>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</si>
  <si>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</si>
  <si>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</si>
  <si>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</si>
  <si>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</si>
  <si>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</si>
  <si>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</si>
  <si>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</si>
  <si>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</si>
  <si>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</si>
  <si>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</si>
  <si>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</si>
  <si>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</si>
  <si>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</si>
  <si>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</si>
  <si>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</si>
  <si>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</si>
  <si>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</si>
  <si>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</si>
  <si>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</si>
  <si>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</si>
  <si>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</si>
  <si>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</si>
  <si>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</si>
  <si>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</si>
  <si>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</si>
  <si>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</si>
  <si>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</si>
  <si>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</si>
  <si>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</si>
  <si>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</si>
  <si>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</si>
  <si>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</si>
  <si>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</si>
  <si>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</si>
  <si>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</si>
  <si>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</si>
  <si>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</si>
  <si>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</si>
  <si>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</si>
  <si>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</si>
  <si>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</si>
  <si>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</si>
  <si>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</si>
  <si>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</si>
  <si>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</si>
  <si>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</si>
  <si>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</si>
  <si>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</si>
  <si>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</si>
  <si>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</si>
  <si>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</si>
  <si>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</si>
  <si>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</si>
  <si>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</si>
  <si>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</si>
  <si>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</si>
  <si>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</si>
  <si>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</si>
  <si>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</si>
  <si>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</si>
  <si>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</si>
  <si>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</si>
  <si>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</si>
  <si>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</si>
  <si>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</si>
  <si>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</si>
  <si>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</si>
  <si>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</si>
  <si>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</si>
  <si>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</si>
  <si>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</si>
  <si>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</si>
  <si>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</si>
  <si>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</si>
  <si>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</si>
  <si>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</si>
  <si>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</si>
  <si>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</si>
  <si>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</si>
  <si>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</si>
  <si>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</si>
  <si>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</si>
  <si>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</si>
  <si>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</si>
  <si>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</si>
  <si>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</si>
  <si>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</si>
  <si>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</si>
  <si>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</si>
  <si>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</si>
  <si>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</si>
  <si>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</si>
  <si>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</si>
  <si>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</si>
  <si>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</si>
  <si>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</si>
  <si>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</si>
  <si>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</si>
  <si>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</si>
  <si>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</si>
  <si>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</si>
  <si>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</si>
  <si>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</si>
  <si>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</si>
  <si>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</si>
  <si>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</si>
  <si>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</si>
  <si>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</si>
  <si>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</si>
  <si>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</si>
  <si>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</si>
  <si>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</si>
  <si>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</si>
  <si>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</si>
  <si>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</si>
  <si>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</si>
  <si>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</si>
  <si>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</si>
  <si>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</si>
  <si>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</si>
  <si>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</si>
  <si>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</si>
  <si>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</si>
  <si>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</si>
  <si>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</si>
  <si>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</si>
  <si>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</si>
  <si>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</si>
  <si>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</si>
  <si>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</si>
  <si>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</si>
  <si>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</si>
  <si>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</si>
  <si>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</si>
  <si>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</si>
  <si>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</si>
  <si>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</si>
  <si>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</si>
  <si>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</si>
  <si>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</si>
  <si>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</si>
  <si>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</si>
  <si>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</si>
  <si>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</si>
  <si>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</si>
  <si>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</si>
  <si>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</si>
  <si>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</si>
  <si>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</si>
  <si>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</si>
  <si>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</si>
  <si>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</si>
  <si>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</si>
  <si>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</si>
  <si>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</si>
  <si>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</si>
  <si>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</si>
  <si>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</si>
  <si>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</si>
  <si>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</si>
  <si>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</si>
  <si>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</si>
  <si>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</si>
  <si>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</si>
  <si>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</si>
  <si>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</si>
  <si>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</si>
  <si>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</si>
  <si>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</si>
  <si>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</si>
  <si>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</si>
  <si>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</si>
  <si>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</si>
  <si>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</si>
  <si>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</si>
  <si>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</si>
  <si>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</si>
  <si>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</si>
  <si>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</si>
  <si>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</si>
  <si>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</si>
  <si>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</si>
  <si>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</si>
  <si>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</si>
  <si>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</si>
  <si>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</si>
  <si>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</si>
  <si>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</si>
  <si>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</si>
  <si>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</si>
  <si>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</si>
  <si>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</si>
  <si>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</si>
  <si>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</si>
  <si>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</si>
  <si>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</si>
  <si>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</si>
  <si>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</si>
  <si>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</si>
  <si>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</si>
  <si>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</si>
  <si>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</si>
  <si>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</si>
  <si>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</si>
  <si>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</si>
  <si>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</si>
  <si>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</si>
  <si>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</si>
  <si>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</si>
  <si>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</si>
  <si>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</si>
  <si>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</si>
  <si>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</si>
  <si>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</si>
  <si>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</si>
  <si>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</si>
  <si>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</si>
  <si>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</si>
  <si>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</si>
  <si>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</si>
  <si>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</si>
  <si>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</si>
  <si>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</si>
  <si>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</si>
  <si>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</si>
  <si>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</si>
  <si>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</si>
  <si>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</si>
  <si>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</si>
  <si>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</si>
  <si>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</si>
  <si>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</si>
  <si>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</si>
  <si>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</si>
  <si>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</si>
  <si>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</si>
  <si>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</si>
  <si>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</si>
  <si>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</si>
  <si>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</si>
  <si>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</si>
  <si>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</si>
  <si>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</si>
  <si>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</si>
  <si>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</si>
  <si>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</si>
  <si>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</si>
  <si>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</si>
  <si>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</si>
  <si>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</si>
  <si>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</si>
  <si>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</si>
  <si>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</si>
  <si>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</si>
  <si>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</si>
  <si>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</si>
  <si>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</si>
  <si>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</si>
  <si>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</si>
  <si>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</si>
  <si>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</si>
  <si>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</si>
  <si>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</si>
  <si>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</si>
  <si>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</si>
  <si>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</si>
  <si>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</si>
  <si>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</si>
  <si>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</si>
  <si>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</si>
  <si>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</si>
  <si>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</si>
  <si>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</si>
  <si>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</si>
  <si>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</si>
  <si>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</si>
  <si>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</si>
  <si>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</si>
  <si>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</si>
  <si>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</si>
  <si>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</si>
  <si>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</si>
  <si>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</si>
  <si>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</si>
  <si>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</si>
  <si>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</si>
  <si>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</si>
  <si>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</si>
  <si>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</si>
  <si>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</si>
  <si>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</si>
  <si>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</si>
  <si>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</si>
  <si>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</si>
  <si>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</si>
  <si>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</si>
  <si>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</si>
  <si>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</si>
  <si>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</si>
  <si>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</si>
  <si>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</si>
  <si>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</si>
  <si>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</si>
  <si>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</si>
  <si>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</si>
  <si>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</si>
  <si>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</si>
  <si>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</si>
  <si>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</si>
  <si>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</si>
  <si>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</si>
  <si>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</si>
  <si>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</si>
  <si>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</si>
  <si>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</si>
  <si>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</si>
  <si>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</si>
  <si>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</si>
  <si>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</si>
  <si>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</si>
  <si>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</si>
  <si>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</si>
  <si>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</si>
  <si>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</si>
  <si>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</si>
  <si>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</si>
  <si>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</si>
  <si>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</si>
  <si>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</si>
  <si>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</si>
  <si>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</si>
  <si>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</si>
  <si>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</si>
  <si>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</si>
  <si>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</si>
  <si>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</si>
  <si>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</si>
  <si>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</si>
  <si>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</si>
  <si>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</si>
  <si>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</si>
  <si>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</si>
  <si>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</si>
  <si>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</si>
  <si>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</si>
  <si>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</si>
  <si>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</si>
  <si>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</si>
  <si>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</si>
  <si>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</si>
  <si>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</si>
  <si>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</si>
  <si>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</si>
  <si>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</si>
  <si>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</si>
  <si>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</si>
  <si>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</si>
  <si>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</si>
  <si>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</si>
  <si>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</si>
  <si>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</si>
  <si>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</si>
  <si>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</si>
  <si>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</si>
  <si>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</si>
  <si>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</si>
  <si>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</si>
  <si>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</si>
  <si>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</si>
  <si>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</si>
  <si>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</si>
  <si>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</si>
  <si>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</si>
  <si>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</si>
  <si>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</si>
  <si>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</si>
  <si>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</si>
  <si>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</si>
  <si>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</si>
  <si>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</si>
  <si>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</si>
  <si>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</si>
  <si>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</si>
  <si>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</si>
  <si>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</si>
  <si>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</si>
  <si>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</si>
  <si>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</si>
  <si>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</si>
  <si>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</si>
  <si>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</si>
  <si>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</si>
  <si>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</si>
  <si>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</si>
  <si>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</si>
  <si>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</si>
  <si>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</si>
  <si>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</si>
  <si>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</si>
  <si>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</si>
  <si>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</si>
  <si>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</si>
  <si>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</si>
  <si>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</si>
  <si>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</si>
  <si>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</si>
  <si>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</si>
  <si>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</si>
  <si>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</si>
  <si>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</si>
  <si>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</si>
  <si>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</si>
  <si>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</si>
  <si>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</si>
  <si>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</si>
  <si>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</si>
  <si>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</si>
  <si>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</si>
  <si>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</si>
  <si>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</si>
  <si>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</si>
  <si>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</si>
  <si>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</si>
  <si>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</si>
  <si>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</si>
  <si>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</si>
  <si>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</si>
  <si>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</si>
  <si>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</si>
  <si>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</si>
  <si>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</si>
  <si>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</si>
  <si>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</si>
  <si>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</si>
  <si>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</si>
  <si>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</si>
  <si>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</si>
  <si>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</si>
  <si>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</si>
  <si>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</si>
  <si>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</si>
  <si>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</si>
  <si>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</si>
  <si>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</si>
  <si>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</si>
  <si>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</si>
  <si>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</si>
  <si>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</si>
  <si>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</si>
  <si>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</si>
  <si>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</si>
  <si>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</si>
  <si>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</si>
  <si>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</si>
  <si>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</si>
  <si>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</si>
  <si>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</si>
  <si>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</si>
  <si>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</si>
  <si>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</si>
  <si>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</si>
  <si>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</si>
  <si>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</si>
  <si>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</si>
  <si>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</si>
  <si>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</si>
  <si>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</si>
  <si>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</si>
  <si>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</si>
  <si>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</si>
  <si>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</si>
  <si>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</si>
  <si>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</si>
  <si>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</si>
  <si>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</si>
  <si>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</si>
  <si>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</si>
  <si>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</si>
  <si>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</si>
  <si>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</si>
  <si>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</si>
  <si>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</si>
  <si>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</si>
  <si>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</si>
  <si>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</si>
  <si>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</si>
  <si>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</si>
  <si>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</si>
  <si>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</si>
  <si>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</si>
  <si>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</si>
  <si>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</si>
  <si>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</si>
  <si>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</si>
  <si>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</si>
  <si>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</si>
  <si>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</si>
  <si>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</si>
  <si>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</si>
  <si>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</si>
  <si>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</si>
  <si>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</si>
  <si>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</si>
  <si>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</si>
  <si>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</si>
  <si>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</si>
  <si>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</si>
  <si>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</si>
  <si>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</si>
  <si>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</si>
  <si>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</si>
  <si>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</si>
  <si>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</si>
  <si>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</si>
  <si>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</si>
  <si>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</si>
  <si>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</si>
  <si>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</si>
  <si>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</si>
  <si>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</si>
  <si>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</si>
  <si>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</si>
  <si>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</si>
  <si>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</si>
  <si>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</si>
  <si>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</si>
  <si>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</si>
  <si>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</si>
  <si>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</si>
  <si>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</si>
  <si>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</si>
  <si>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</si>
  <si>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</si>
  <si>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</si>
  <si>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</si>
  <si>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</si>
  <si>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</si>
  <si>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</si>
  <si>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</si>
  <si>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</si>
  <si>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</si>
  <si>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</si>
  <si>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</si>
  <si>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</si>
  <si>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</si>
  <si>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</si>
  <si>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</si>
  <si>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</si>
  <si>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</si>
  <si>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</si>
  <si>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</si>
  <si>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</si>
  <si>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</si>
  <si>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</si>
  <si>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</si>
  <si>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</si>
  <si>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</si>
  <si>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</si>
  <si>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</si>
  <si>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</si>
  <si>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</si>
  <si>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</si>
  <si>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</si>
  <si>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</si>
  <si>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</si>
  <si>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</si>
  <si>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</si>
  <si>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</si>
  <si>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</si>
  <si>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</si>
  <si>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</si>
  <si>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</si>
  <si>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</si>
  <si>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</si>
  <si>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</si>
  <si>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</si>
  <si>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</si>
  <si>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</si>
  <si>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</si>
  <si>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</si>
  <si>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</si>
  <si>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</si>
  <si>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</si>
  <si>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</si>
  <si>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</si>
  <si>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</si>
  <si>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</si>
  <si>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</si>
  <si>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</si>
  <si>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</si>
  <si>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</si>
  <si>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</si>
  <si>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</si>
  <si>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</si>
  <si>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</si>
  <si>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</si>
  <si>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</si>
  <si>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</si>
  <si>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</si>
  <si>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</si>
  <si>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</si>
  <si>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</si>
  <si>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</si>
  <si>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</si>
  <si>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</si>
  <si>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</si>
  <si>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</si>
  <si>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</si>
  <si>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</si>
  <si>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</si>
  <si>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</si>
  <si>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</si>
  <si>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</si>
  <si>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</si>
  <si>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</si>
  <si>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</si>
  <si>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</si>
  <si>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</si>
  <si>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</si>
  <si>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</si>
  <si>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</si>
  <si>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</si>
  <si>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</si>
  <si>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</si>
  <si>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</si>
  <si>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</si>
  <si>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</si>
  <si>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</si>
  <si>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</si>
  <si>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</si>
  <si>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</si>
  <si>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</si>
  <si>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</si>
  <si>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</si>
  <si>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</si>
  <si>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</si>
  <si>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</si>
  <si>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</si>
  <si>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</si>
  <si>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</si>
  <si>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</si>
  <si>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</si>
  <si>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</si>
  <si>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</si>
  <si>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</si>
  <si>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</si>
  <si>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</si>
  <si>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</si>
  <si>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</si>
  <si>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</si>
  <si>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</si>
  <si>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</si>
  <si>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</si>
  <si>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</si>
  <si>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</si>
  <si>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</si>
  <si>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</si>
  <si>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</si>
  <si>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</si>
  <si>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</si>
  <si>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</si>
  <si>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</si>
  <si>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</si>
  <si>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</si>
  <si>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</si>
  <si>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</si>
  <si>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</si>
  <si>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</si>
  <si>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</si>
  <si>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</si>
  <si>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</si>
  <si>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</si>
  <si>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</si>
  <si>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</si>
  <si>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</si>
  <si>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</si>
  <si>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</si>
  <si>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</si>
  <si>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</si>
  <si>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</si>
  <si>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</si>
  <si>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</si>
  <si>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</si>
  <si>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</si>
  <si>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</si>
  <si>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</si>
  <si>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</si>
  <si>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</si>
  <si>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</si>
  <si>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</si>
  <si>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</si>
  <si>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</si>
  <si>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</si>
  <si>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</si>
  <si>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</si>
  <si>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</si>
  <si>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</si>
  <si>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</si>
  <si>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</si>
  <si>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</si>
  <si>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</si>
  <si>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</si>
  <si>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</si>
  <si>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</si>
  <si>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</si>
  <si>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</si>
  <si>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</si>
  <si>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</si>
  <si>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</si>
  <si>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</si>
  <si>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</si>
  <si>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</si>
  <si>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</si>
  <si>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</si>
  <si>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</si>
  <si>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</si>
  <si>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</si>
  <si>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</si>
  <si>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</si>
  <si>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</si>
  <si>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</si>
  <si>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</si>
  <si>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</si>
  <si>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</si>
  <si>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</si>
  <si>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</si>
  <si>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</si>
  <si>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</si>
  <si>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</si>
  <si>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</si>
  <si>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</si>
  <si>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</si>
  <si>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</si>
  <si>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</si>
  <si>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</si>
  <si>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</si>
  <si>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</si>
  <si>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</si>
  <si>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</si>
  <si>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</si>
  <si>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</si>
  <si>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</si>
  <si>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</si>
  <si>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</si>
  <si>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</si>
  <si>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</si>
  <si>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</si>
  <si>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</si>
  <si>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</si>
  <si>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</si>
  <si>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</si>
  <si>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</si>
  <si>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</si>
  <si>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</si>
  <si>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</si>
  <si>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</si>
  <si>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</si>
  <si>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</si>
  <si>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</si>
  <si>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</si>
  <si>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</si>
  <si>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</si>
  <si>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</si>
  <si>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</si>
  <si>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</si>
  <si>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</si>
  <si>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</si>
  <si>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</si>
  <si>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</si>
  <si>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</si>
  <si>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</si>
  <si>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</si>
  <si>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</si>
  <si>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</si>
  <si>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</si>
  <si>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</si>
  <si>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</si>
  <si>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</si>
  <si>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</si>
  <si>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</si>
  <si>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</si>
  <si>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</si>
  <si>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</si>
  <si>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</si>
  <si>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</si>
  <si>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</si>
  <si>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</si>
  <si>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</si>
  <si>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</si>
  <si>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</si>
  <si>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</si>
  <si>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</si>
  <si>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</si>
  <si>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</si>
  <si>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</si>
  <si>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</si>
  <si>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</si>
  <si>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</si>
  <si>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</si>
  <si>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</si>
  <si>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</si>
  <si>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</si>
  <si>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</si>
  <si>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</si>
  <si>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</si>
  <si>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</si>
  <si>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</si>
  <si>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</si>
  <si>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</si>
  <si>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</si>
  <si>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</si>
  <si>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</si>
  <si>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</si>
  <si>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</si>
  <si>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</si>
  <si>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</si>
  <si>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</si>
  <si>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</si>
  <si>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</si>
  <si>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</si>
  <si>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</si>
  <si>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</si>
  <si>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</si>
  <si>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</si>
  <si>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</si>
  <si>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</si>
  <si>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</si>
  <si>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</si>
  <si>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</si>
  <si>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</si>
  <si>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</si>
  <si>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</si>
  <si>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</si>
  <si>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</si>
  <si>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</si>
  <si>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</si>
  <si>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</si>
  <si>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</si>
  <si>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</si>
  <si>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</si>
  <si>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</si>
  <si>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</si>
  <si>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</si>
  <si>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</si>
  <si>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</si>
  <si>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</si>
  <si>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</si>
  <si>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</si>
  <si>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</si>
  <si>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</si>
  <si>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</si>
  <si>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</si>
  <si>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</si>
  <si>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</si>
  <si>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</si>
  <si>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</si>
  <si>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</si>
  <si>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</si>
  <si>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</si>
  <si>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</si>
  <si>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</si>
  <si>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</si>
  <si>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</si>
  <si>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</si>
  <si>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</si>
  <si>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</si>
  <si>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</si>
  <si>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</si>
  <si>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</si>
  <si>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</si>
  <si>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</si>
  <si>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</si>
  <si>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</si>
  <si>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</si>
  <si>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</si>
  <si>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</si>
  <si>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</si>
  <si>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</si>
  <si>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</si>
  <si>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</si>
  <si>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</si>
  <si>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</si>
  <si>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</si>
  <si>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</si>
  <si>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</si>
  <si>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</si>
  <si>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</si>
  <si>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</si>
  <si>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</si>
  <si>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</si>
  <si>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</si>
  <si>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</si>
  <si>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</si>
  <si>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</si>
  <si>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</si>
  <si>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</si>
  <si>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</si>
  <si>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</si>
  <si>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</si>
  <si>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</si>
  <si>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</si>
  <si>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</si>
  <si>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</si>
  <si>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</si>
  <si>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</si>
  <si>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</si>
  <si>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</si>
  <si>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</si>
  <si>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</si>
  <si>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</si>
  <si>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</si>
  <si>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</si>
  <si>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</si>
  <si>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</si>
  <si>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</si>
  <si>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</si>
  <si>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</si>
  <si>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</si>
  <si>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</si>
  <si>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</si>
  <si>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</si>
  <si>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</si>
  <si>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</si>
  <si>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</si>
  <si>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</si>
  <si>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</si>
  <si>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</si>
  <si>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</si>
  <si>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</si>
  <si>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</si>
  <si>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</si>
  <si>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</si>
  <si>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</si>
  <si>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</si>
  <si>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</si>
  <si>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</si>
  <si>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</si>
  <si>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</si>
  <si>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</si>
  <si>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</si>
  <si>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</si>
  <si>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</si>
  <si>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</si>
  <si>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</si>
  <si>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</si>
  <si>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</si>
  <si>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</si>
  <si>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</si>
  <si>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</si>
  <si>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</si>
  <si>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</si>
  <si>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</si>
  <si>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</si>
  <si>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</si>
  <si>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</si>
  <si>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</si>
  <si>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</si>
  <si>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</si>
  <si>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</si>
  <si>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</si>
  <si>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</si>
  <si>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</si>
  <si>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</si>
  <si>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</si>
  <si>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</si>
  <si>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</si>
  <si>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</si>
  <si>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</si>
  <si>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</si>
  <si>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</si>
  <si>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</si>
  <si>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</si>
  <si>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</si>
  <si>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</si>
  <si>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</si>
  <si>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</si>
  <si>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</si>
  <si>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</si>
  <si>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</si>
  <si>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</si>
  <si>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</si>
  <si>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</si>
  <si>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</si>
  <si>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</si>
  <si>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</si>
  <si>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</si>
  <si>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</si>
  <si>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</si>
  <si>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</si>
  <si>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</si>
  <si>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</si>
  <si>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</si>
  <si>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</si>
  <si>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</si>
  <si>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</si>
  <si>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</si>
  <si>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</si>
  <si>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</si>
  <si>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</si>
  <si>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</si>
  <si>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</si>
  <si>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</si>
  <si>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</si>
  <si>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</si>
  <si>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</si>
  <si>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</si>
  <si>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</si>
  <si>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</si>
  <si>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</si>
  <si>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</si>
  <si>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</si>
  <si>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</si>
  <si>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</si>
  <si>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</si>
  <si>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</si>
  <si>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</si>
  <si>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</si>
  <si>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</si>
  <si>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</si>
  <si>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</si>
  <si>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</si>
  <si>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</si>
  <si>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</si>
  <si>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</si>
  <si>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</si>
  <si>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</si>
  <si>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</si>
  <si>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</si>
  <si>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</si>
  <si>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</si>
  <si>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</si>
  <si>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</si>
  <si>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</si>
  <si>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</si>
  <si>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</si>
  <si>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</si>
  <si>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</si>
  <si>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</si>
  <si>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</si>
  <si>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</si>
  <si>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</si>
  <si>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</si>
  <si>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</si>
  <si>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</si>
  <si>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</si>
  <si>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</si>
  <si>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</si>
  <si>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</si>
  <si>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</si>
  <si>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</si>
  <si>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</si>
  <si>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</si>
  <si>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</si>
  <si>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</si>
  <si>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</si>
  <si>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</si>
  <si>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</si>
  <si>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</si>
  <si>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</si>
  <si>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</si>
  <si>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</si>
  <si>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</si>
  <si>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</si>
  <si>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</si>
  <si>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</si>
  <si>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</si>
  <si>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</si>
  <si>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</si>
  <si>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</si>
  <si>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</si>
  <si>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</si>
  <si>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</si>
  <si>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</si>
  <si>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</si>
  <si>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</si>
  <si>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</si>
  <si>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</si>
  <si>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</si>
  <si>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</si>
  <si>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</si>
  <si>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</si>
  <si>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</si>
  <si>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</si>
  <si>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</si>
  <si>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</si>
  <si>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</si>
  <si>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</si>
  <si>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</si>
  <si>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</si>
  <si>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</si>
  <si>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</si>
  <si>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</si>
  <si>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</si>
  <si>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</si>
  <si>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</si>
  <si>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</si>
  <si>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</si>
  <si>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</si>
  <si>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</si>
  <si>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</si>
  <si>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</si>
  <si>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</si>
  <si>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</si>
  <si>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</si>
  <si>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</si>
  <si>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</si>
  <si>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</si>
  <si>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</si>
  <si>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</si>
  <si>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</si>
  <si>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</si>
  <si>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</si>
  <si>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</si>
  <si>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</si>
  <si>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</si>
  <si>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</si>
  <si>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</si>
  <si>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</si>
  <si>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</si>
  <si>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</si>
  <si>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</si>
  <si>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</si>
  <si>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</si>
  <si>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</si>
  <si>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</si>
  <si>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</si>
  <si>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</si>
  <si>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</si>
  <si>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</si>
  <si>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</si>
  <si>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</si>
  <si>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</si>
  <si>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</si>
  <si>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</si>
  <si>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</si>
  <si>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</si>
  <si>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</si>
  <si>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</si>
  <si>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</si>
  <si>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</si>
  <si>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</si>
  <si>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</si>
  <si>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</si>
  <si>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</si>
  <si>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</si>
  <si>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</si>
  <si>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</si>
  <si>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</si>
  <si>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</si>
  <si>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</si>
  <si>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</si>
  <si>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</si>
  <si>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</si>
  <si>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</si>
  <si>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</si>
  <si>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</si>
  <si>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</si>
  <si>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</si>
  <si>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</si>
  <si>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</si>
  <si>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</si>
  <si>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</si>
  <si>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</si>
  <si>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</si>
  <si>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</si>
  <si>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</si>
  <si>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</si>
  <si>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</si>
  <si>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</si>
  <si>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</si>
  <si>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</si>
  <si>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</si>
  <si>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</si>
  <si>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</si>
  <si>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</si>
  <si>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</si>
  <si>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</si>
  <si>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</si>
  <si>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</si>
  <si>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</si>
  <si>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</si>
  <si>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</si>
  <si>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</si>
  <si>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</si>
  <si>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</si>
  <si>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</si>
  <si>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</si>
  <si>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</si>
  <si>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</si>
  <si>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</si>
  <si>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</si>
  <si>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</si>
  <si>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</si>
  <si>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</si>
  <si>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</si>
  <si>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</si>
  <si>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</si>
  <si>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</si>
  <si>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</si>
  <si>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</si>
  <si>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</si>
  <si>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</si>
  <si>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</si>
  <si>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</si>
  <si>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</si>
  <si>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</si>
  <si>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</si>
  <si>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</si>
  <si>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</si>
  <si>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</si>
  <si>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</si>
  <si>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</si>
  <si>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</si>
  <si>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</si>
  <si>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</si>
  <si>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</si>
  <si>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</si>
  <si>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</si>
  <si>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</si>
  <si>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</si>
  <si>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</si>
  <si>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</si>
  <si>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</si>
  <si>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</si>
  <si>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</si>
  <si>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</si>
  <si>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</si>
  <si>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</si>
  <si>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</si>
  <si>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</si>
  <si>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</si>
  <si>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</si>
  <si>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</si>
  <si>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</si>
  <si>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</si>
  <si>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</si>
  <si>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</si>
  <si>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</si>
  <si>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</si>
  <si>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</si>
  <si>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</si>
  <si>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</si>
  <si>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</si>
  <si>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</si>
  <si>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</si>
  <si>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</si>
  <si>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</si>
  <si>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</si>
  <si>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</si>
  <si>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</si>
  <si>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</si>
  <si>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</si>
  <si>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</si>
  <si>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</si>
  <si>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</si>
  <si>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</si>
  <si>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</si>
  <si>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</si>
  <si>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</si>
  <si>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</si>
  <si>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</si>
  <si>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</si>
  <si>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</si>
  <si>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</si>
  <si>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</si>
  <si>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</si>
  <si>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</si>
  <si>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</si>
  <si>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</si>
  <si>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</si>
  <si>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</si>
  <si>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</si>
  <si>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</si>
  <si>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</si>
  <si>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</si>
  <si>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</si>
  <si>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</si>
  <si>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</si>
  <si>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</si>
  <si>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</si>
  <si>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</si>
  <si>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</si>
  <si>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</si>
  <si>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</si>
  <si>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</si>
  <si>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</si>
  <si>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</si>
  <si>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</si>
  <si>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</si>
  <si>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</si>
  <si>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</si>
  <si>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</si>
  <si>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</si>
  <si>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</si>
  <si>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</si>
  <si>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</si>
  <si>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</si>
  <si>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</si>
  <si>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</si>
  <si>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</si>
  <si>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</si>
  <si>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</si>
  <si>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</si>
  <si>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</si>
  <si>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</si>
  <si>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</si>
  <si>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</si>
  <si>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</si>
  <si>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</si>
  <si>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</si>
  <si>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</si>
  <si>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</si>
  <si>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</si>
  <si>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</si>
  <si>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</si>
  <si>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</si>
  <si>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</si>
  <si>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</si>
  <si>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</si>
  <si>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</si>
  <si>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</si>
  <si>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</si>
  <si>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</si>
  <si>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</si>
  <si>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</si>
  <si>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</si>
  <si>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</si>
  <si>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</si>
  <si>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</si>
  <si>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</si>
  <si>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</si>
  <si>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</si>
  <si>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</si>
  <si>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</si>
  <si>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</si>
  <si>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</si>
  <si>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</si>
  <si>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</si>
  <si>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</si>
  <si>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</si>
  <si>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</si>
  <si>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</si>
  <si>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</si>
  <si>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</si>
  <si>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</si>
  <si>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</si>
  <si>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</si>
  <si>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</si>
  <si>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</si>
  <si>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</si>
  <si>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</si>
  <si>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</si>
  <si>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</si>
  <si>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</si>
  <si>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</si>
  <si>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</si>
  <si>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</si>
  <si>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</si>
  <si>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</si>
  <si>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</si>
  <si>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</si>
  <si>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</si>
  <si>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</si>
  <si>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</si>
  <si>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</si>
  <si>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</si>
  <si>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</si>
  <si>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</si>
  <si>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</si>
  <si>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</si>
  <si>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</si>
  <si>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</si>
  <si>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</si>
  <si>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</si>
  <si>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</si>
  <si>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</si>
  <si>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</si>
  <si>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</si>
  <si>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</si>
  <si>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</si>
  <si>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</si>
  <si>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</si>
  <si>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</si>
  <si>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</si>
  <si>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</si>
  <si>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</si>
  <si>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</si>
  <si>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</si>
  <si>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</si>
  <si>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</si>
  <si>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</si>
  <si>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</si>
  <si>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</si>
  <si>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</si>
  <si>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</si>
  <si>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</si>
  <si>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</si>
  <si>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</si>
  <si>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</si>
  <si>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</si>
  <si>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</si>
  <si>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</si>
  <si>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</si>
  <si>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</si>
  <si>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</si>
  <si>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</si>
  <si>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</si>
  <si>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</si>
  <si>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</si>
  <si>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</si>
  <si>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</si>
  <si>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</si>
  <si>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</si>
  <si>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</si>
  <si>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</si>
  <si>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</si>
  <si>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</si>
  <si>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</si>
  <si>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</si>
  <si>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</si>
  <si>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</si>
  <si>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</si>
  <si>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</si>
  <si>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</si>
  <si>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</si>
  <si>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</si>
  <si>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</si>
  <si>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</si>
  <si>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</si>
  <si>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</si>
  <si>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</si>
  <si>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</si>
  <si>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</si>
  <si>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</si>
  <si>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</si>
  <si>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</si>
  <si>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</si>
  <si>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</si>
  <si>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</si>
  <si>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</si>
  <si>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</si>
  <si>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</si>
  <si>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</si>
  <si>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</si>
  <si>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</si>
  <si>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</si>
  <si>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</si>
  <si>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</si>
  <si>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</si>
  <si>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</si>
  <si>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</si>
  <si>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</si>
  <si>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</si>
  <si>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</si>
  <si>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</si>
  <si>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</si>
  <si>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</si>
  <si>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</si>
  <si>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</si>
  <si>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</si>
  <si>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</si>
  <si>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</si>
  <si>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</si>
  <si>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</si>
  <si>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</si>
  <si>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</si>
  <si>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</si>
  <si>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</si>
  <si>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</si>
  <si>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</si>
  <si>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</si>
  <si>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</si>
  <si>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</si>
  <si>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</si>
  <si>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</si>
  <si>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</si>
  <si>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</si>
  <si>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</si>
  <si>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</si>
  <si>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</si>
  <si>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</si>
  <si>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</si>
  <si>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</si>
  <si>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</si>
  <si>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</si>
  <si>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</si>
  <si>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</si>
  <si>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</si>
  <si>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</si>
  <si>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</si>
  <si>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</si>
  <si>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</si>
  <si>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</si>
  <si>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</si>
  <si>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</si>
  <si>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</si>
  <si>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</si>
  <si>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</si>
  <si>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</si>
  <si>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</si>
  <si>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</si>
  <si>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</si>
  <si>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</si>
  <si>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</si>
  <si>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</si>
  <si>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</si>
  <si>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</si>
  <si>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</si>
  <si>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</si>
  <si>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</si>
  <si>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</si>
  <si>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</si>
  <si>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</si>
  <si>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</si>
  <si>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</si>
  <si>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</si>
  <si>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</si>
  <si>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</si>
  <si>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</si>
  <si>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</si>
  <si>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</si>
  <si>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</si>
  <si>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</si>
  <si>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</si>
  <si>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</si>
  <si>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</si>
  <si>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</si>
  <si>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</si>
  <si>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</si>
  <si>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</si>
  <si>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</si>
  <si>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</si>
  <si>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</si>
  <si>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</si>
  <si>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</si>
  <si>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</si>
  <si>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</si>
  <si>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</si>
  <si>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</si>
  <si>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</si>
  <si>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</si>
  <si>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</si>
  <si>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</si>
  <si>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</si>
  <si>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</si>
  <si>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</si>
  <si>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</si>
  <si>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</si>
  <si>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</si>
  <si>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</si>
  <si>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</si>
  <si>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</si>
  <si>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</si>
  <si>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</si>
  <si>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</si>
  <si>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</si>
  <si>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</si>
  <si>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</si>
  <si>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</si>
  <si>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</si>
  <si>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</si>
  <si>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</si>
  <si>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</si>
  <si>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</si>
  <si>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</si>
  <si>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</si>
  <si>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</si>
  <si>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</si>
  <si>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</si>
  <si>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</si>
  <si>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</si>
  <si>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</si>
  <si>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</si>
  <si>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</si>
  <si>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</si>
  <si>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</si>
  <si>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</si>
  <si>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</si>
  <si>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</si>
  <si>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</si>
  <si>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</si>
  <si>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</si>
  <si>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</si>
  <si>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</si>
  <si>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</si>
  <si>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</si>
  <si>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</si>
  <si>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</si>
  <si>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</si>
  <si>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</si>
  <si>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</si>
  <si>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</si>
  <si>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</si>
  <si>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</si>
  <si>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</si>
  <si>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</si>
  <si>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</si>
  <si>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</si>
  <si>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</si>
  <si>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</si>
  <si>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</si>
  <si>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</si>
  <si>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</si>
  <si>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</si>
  <si>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</si>
  <si>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</si>
  <si>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</si>
  <si>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</si>
  <si>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</si>
  <si>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</si>
  <si>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</si>
  <si>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</si>
  <si>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</si>
  <si>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</si>
  <si>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</si>
  <si>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</si>
  <si>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</si>
  <si>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</si>
  <si>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</si>
  <si>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</si>
  <si>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</si>
  <si>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</si>
  <si>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</si>
  <si>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</si>
  <si>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</si>
  <si>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</si>
  <si>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</si>
  <si>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</si>
  <si>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</si>
  <si>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</si>
  <si>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</si>
  <si>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</si>
  <si>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</si>
  <si>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</si>
  <si>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</si>
  <si>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</si>
  <si>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</si>
  <si>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</si>
  <si>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</si>
  <si>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</si>
  <si>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</si>
  <si>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</si>
  <si>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</si>
  <si>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</si>
  <si>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</si>
  <si>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</si>
  <si>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</si>
  <si>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</si>
  <si>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</si>
  <si>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</si>
  <si>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</si>
  <si>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</si>
  <si>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</si>
  <si>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</si>
  <si>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</si>
  <si>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</si>
  <si>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</si>
  <si>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</si>
  <si>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</si>
  <si>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</si>
  <si>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</si>
  <si>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</si>
  <si>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</si>
  <si>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</si>
  <si>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</si>
  <si>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</si>
  <si>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</si>
  <si>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</si>
  <si>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</si>
  <si>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</si>
  <si>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</si>
  <si>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</si>
  <si>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</si>
  <si>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</si>
  <si>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</si>
  <si>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</si>
  <si>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</si>
  <si>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</si>
  <si>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</si>
  <si>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</si>
  <si>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</si>
  <si>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</si>
  <si>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</si>
  <si>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</si>
  <si>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</si>
  <si>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</si>
  <si>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</si>
  <si>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</si>
  <si>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</si>
  <si>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</si>
  <si>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</si>
  <si>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</si>
  <si>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</si>
  <si>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</si>
  <si>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</si>
  <si>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</si>
  <si>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</si>
  <si>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</si>
  <si>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</si>
  <si>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</si>
  <si>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</si>
  <si>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</si>
  <si>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</si>
  <si>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</si>
  <si>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</si>
  <si>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</si>
  <si>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</si>
  <si>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</si>
  <si>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</si>
  <si>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</si>
  <si>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</si>
  <si>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</si>
  <si>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</si>
  <si>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</si>
  <si>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</si>
  <si>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</si>
  <si>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</si>
  <si>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</si>
  <si>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</si>
  <si>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</si>
  <si>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</si>
  <si>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</si>
  <si>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</si>
  <si>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</si>
  <si>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</si>
  <si>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</si>
  <si>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</si>
  <si>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</si>
  <si>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</si>
  <si>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</si>
  <si>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</si>
  <si>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</si>
  <si>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</si>
  <si>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</si>
  <si>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</si>
  <si>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</si>
  <si>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</si>
  <si>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</si>
  <si>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</si>
  <si>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</si>
  <si>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</si>
  <si>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</si>
  <si>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</si>
  <si>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</si>
  <si>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</si>
  <si>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</si>
  <si>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</si>
  <si>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</si>
  <si>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</si>
  <si>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</si>
  <si>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</si>
  <si>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</si>
  <si>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</si>
  <si>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</si>
  <si>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</si>
  <si>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</si>
  <si>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</si>
  <si>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</si>
  <si>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</si>
  <si>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</si>
  <si>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</si>
  <si>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</si>
  <si>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</si>
  <si>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</si>
  <si>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</si>
  <si>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</si>
  <si>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</si>
  <si>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</si>
  <si>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</si>
  <si>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</si>
  <si>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</si>
  <si>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</si>
  <si>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</si>
  <si>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</si>
  <si>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</si>
  <si>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</si>
  <si>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</si>
  <si>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</si>
  <si>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</si>
  <si>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</si>
  <si>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</si>
  <si>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</si>
  <si>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</si>
  <si>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</si>
  <si>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</si>
  <si>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</si>
  <si>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</si>
  <si>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</si>
  <si>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</si>
  <si>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</si>
  <si>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</si>
  <si>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</si>
  <si>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</si>
  <si>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</si>
  <si>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</si>
  <si>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</si>
  <si>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</si>
  <si>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</si>
  <si>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</si>
  <si>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</si>
  <si>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</si>
  <si>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</si>
  <si>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</si>
  <si>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</si>
  <si>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</si>
  <si>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</si>
  <si>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</si>
  <si>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</si>
  <si>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</si>
  <si>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</si>
  <si>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</si>
  <si>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</si>
  <si>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</si>
  <si>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</si>
  <si>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</si>
  <si>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</si>
  <si>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</si>
  <si>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</si>
  <si>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</si>
  <si>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</si>
  <si>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</si>
  <si>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</si>
  <si>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</si>
  <si>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</si>
  <si>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</si>
  <si>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</si>
  <si>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</si>
  <si>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</si>
  <si>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</si>
  <si>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</si>
  <si>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</si>
  <si>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</si>
  <si>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</si>
  <si>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</si>
  <si>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</si>
  <si>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</si>
  <si>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</si>
  <si>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</si>
  <si>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</si>
  <si>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</si>
  <si>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</si>
  <si>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</si>
  <si>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</si>
  <si>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</si>
  <si>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</si>
  <si>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</si>
  <si>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</si>
  <si>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</si>
  <si>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</si>
  <si>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</si>
  <si>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</si>
  <si>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</si>
  <si>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</si>
  <si>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</si>
  <si>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</si>
  <si>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</si>
  <si>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</si>
  <si>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</si>
  <si>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</si>
  <si>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</si>
  <si>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</si>
  <si>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</si>
  <si>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</si>
  <si>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</si>
  <si>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</si>
  <si>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</si>
  <si>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</si>
  <si>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</si>
  <si>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</si>
  <si>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</si>
  <si>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</si>
  <si>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</si>
  <si>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</si>
  <si>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</si>
  <si>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</si>
  <si>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</si>
  <si>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</si>
  <si>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</si>
  <si>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</si>
  <si>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</si>
  <si>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</si>
  <si>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</si>
  <si>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</si>
  <si>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</si>
  <si>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</si>
  <si>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</si>
  <si>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</si>
  <si>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</si>
  <si>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</si>
  <si>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</si>
  <si>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</si>
  <si>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</si>
  <si>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</si>
  <si>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</si>
  <si>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</si>
  <si>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</si>
  <si>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</si>
  <si>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</si>
  <si>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</si>
  <si>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</si>
  <si>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</si>
  <si>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</si>
  <si>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</si>
  <si>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</si>
  <si>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</si>
  <si>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</si>
  <si>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</si>
  <si>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</si>
  <si>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</si>
  <si>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</si>
  <si>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</si>
  <si>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</si>
  <si>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</si>
  <si>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</si>
  <si>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</si>
  <si>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</si>
  <si>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</si>
  <si>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</si>
  <si>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</si>
  <si>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</si>
  <si>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</si>
  <si>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</si>
  <si>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</si>
  <si>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</si>
  <si>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</si>
  <si>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</si>
  <si>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</si>
  <si>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</si>
  <si>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</si>
  <si>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</si>
  <si>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</si>
  <si>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</si>
  <si>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</si>
  <si>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</si>
  <si>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</si>
  <si>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</si>
  <si>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</si>
  <si>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</si>
  <si>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</si>
  <si>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</si>
  <si>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</si>
  <si>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</si>
  <si>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</si>
  <si>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</si>
  <si>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</si>
  <si>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</si>
  <si>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</si>
  <si>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</si>
  <si>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</si>
  <si>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</si>
  <si>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</si>
  <si>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</si>
  <si>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</si>
  <si>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</si>
  <si>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</si>
  <si>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</si>
  <si>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</si>
  <si>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</si>
  <si>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</si>
  <si>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</si>
  <si>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</si>
  <si>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</si>
  <si>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</si>
  <si>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</si>
  <si>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</si>
  <si>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</si>
  <si>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</si>
  <si>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</si>
  <si>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</si>
  <si>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</si>
  <si>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</si>
  <si>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</si>
  <si>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</si>
  <si>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</si>
  <si>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</si>
  <si>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</si>
  <si>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</si>
  <si>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</si>
  <si>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</si>
  <si>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</si>
  <si>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</si>
  <si>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</si>
  <si>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</si>
  <si>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</si>
  <si>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</si>
  <si>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</si>
  <si>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</si>
  <si>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</si>
  <si>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</si>
  <si>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</si>
  <si>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</si>
  <si>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</si>
  <si>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</si>
  <si>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</si>
  <si>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</si>
  <si>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</si>
  <si>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</si>
  <si>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</si>
  <si>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</si>
  <si>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</si>
  <si>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</si>
  <si>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</si>
  <si>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</si>
  <si>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</si>
  <si>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</si>
  <si>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</si>
  <si>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</si>
  <si>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</si>
  <si>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</si>
  <si>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</si>
  <si>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</si>
  <si>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</si>
  <si>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</si>
  <si>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</si>
  <si>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</si>
  <si>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</si>
  <si>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</si>
  <si>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</si>
  <si>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</si>
  <si>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</si>
  <si>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</si>
  <si>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</si>
  <si>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</si>
  <si>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</si>
  <si>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</si>
  <si>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</si>
  <si>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</si>
  <si>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</si>
  <si>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</si>
  <si>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</si>
  <si>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</si>
  <si>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</si>
  <si>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</si>
  <si>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</si>
  <si>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</si>
  <si>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</si>
  <si>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</si>
  <si>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</si>
  <si>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</si>
  <si>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</si>
  <si>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</si>
  <si>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</si>
  <si>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</si>
  <si>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</si>
  <si>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</si>
  <si>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</si>
  <si>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</si>
  <si>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</si>
  <si>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</si>
  <si>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</si>
  <si>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</si>
  <si>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</si>
  <si>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</si>
  <si>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</si>
  <si>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</si>
  <si>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</si>
  <si>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</si>
  <si>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</si>
  <si>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</si>
  <si>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</si>
  <si>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</si>
  <si>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</si>
  <si>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</si>
  <si>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</si>
  <si>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</si>
  <si>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</si>
  <si>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</si>
  <si>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</si>
  <si>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</si>
  <si>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</si>
  <si>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</si>
  <si>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</si>
  <si>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</si>
  <si>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</si>
  <si>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</si>
  <si>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</si>
  <si>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</si>
  <si>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</si>
  <si>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</si>
  <si>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</si>
  <si>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</si>
  <si>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</si>
  <si>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</si>
  <si>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</si>
  <si>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</si>
  <si>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</si>
  <si>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</si>
  <si>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</si>
  <si>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</si>
  <si>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</si>
  <si>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</si>
  <si>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</si>
  <si>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</si>
  <si>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</si>
  <si>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</si>
  <si>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</si>
  <si>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</si>
  <si>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</si>
  <si>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</si>
  <si>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</si>
  <si>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</si>
  <si>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</si>
  <si>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</si>
  <si>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</si>
  <si>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</si>
  <si>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</si>
  <si>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</si>
  <si>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</si>
  <si>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</si>
  <si>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</si>
  <si>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</si>
  <si>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</si>
  <si>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</si>
  <si>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</si>
  <si>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</si>
  <si>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</si>
  <si>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</si>
  <si>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</si>
  <si>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</si>
  <si>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</si>
  <si>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</si>
  <si>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</si>
  <si>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</si>
  <si>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</si>
  <si>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</si>
  <si>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</si>
  <si>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</si>
  <si>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</si>
  <si>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</si>
  <si>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</si>
  <si>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</si>
  <si>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</si>
  <si>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</si>
  <si>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</si>
  <si>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</si>
  <si>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</si>
  <si>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</si>
  <si>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</si>
  <si>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</si>
  <si>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</si>
  <si>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</si>
  <si>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</si>
  <si>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</si>
  <si>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</si>
  <si>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</si>
  <si>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</si>
  <si>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</si>
  <si>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</si>
  <si>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</si>
  <si>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</si>
  <si>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</si>
  <si>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</si>
  <si>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</si>
  <si>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</si>
  <si>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</si>
  <si>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</si>
  <si>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</si>
  <si>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</si>
  <si>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</si>
  <si>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</si>
  <si>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</si>
  <si>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</si>
  <si>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</si>
  <si>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</si>
  <si>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</si>
  <si>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</si>
  <si>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</si>
  <si>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</si>
  <si>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</si>
  <si>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</si>
  <si>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</si>
  <si>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</si>
  <si>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</si>
  <si>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</si>
  <si>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</si>
  <si>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</si>
  <si>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</si>
  <si>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</si>
  <si>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</si>
  <si>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</si>
  <si>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</si>
  <si>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</si>
  <si>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</si>
  <si>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</si>
  <si>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</si>
  <si>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</si>
  <si>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</si>
  <si>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</si>
  <si>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</si>
  <si>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</si>
  <si>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</si>
  <si>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</si>
  <si>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</si>
  <si>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</si>
  <si>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</si>
  <si>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</si>
  <si>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</si>
  <si>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</si>
  <si>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</si>
  <si>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</si>
  <si>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</si>
  <si>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</si>
  <si>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</si>
  <si>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</si>
  <si>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</si>
  <si>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</si>
  <si>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</si>
  <si>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</si>
  <si>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</si>
  <si>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</si>
  <si>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</si>
  <si>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</si>
  <si>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</si>
  <si>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</si>
  <si>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</si>
  <si>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</si>
  <si>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</si>
  <si>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</si>
  <si>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</si>
  <si>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</si>
  <si>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</si>
  <si>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</si>
  <si>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</si>
  <si>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</si>
  <si>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</si>
  <si>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</si>
  <si>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</si>
  <si>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</si>
  <si>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</si>
  <si>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</si>
  <si>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</si>
  <si>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</si>
  <si>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</si>
  <si>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</si>
  <si>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</si>
  <si>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</si>
  <si>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</si>
  <si>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</si>
  <si>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</si>
  <si>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</si>
  <si>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</si>
  <si>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</si>
  <si>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</si>
  <si>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</si>
  <si>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</si>
  <si>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</si>
  <si>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</si>
  <si>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</si>
  <si>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</si>
  <si>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</si>
  <si>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</si>
  <si>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</si>
  <si>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</si>
  <si>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</si>
  <si>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</si>
  <si>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</si>
  <si>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</si>
  <si>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</si>
  <si>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</si>
  <si>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</si>
  <si>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</si>
  <si>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</si>
  <si>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</si>
  <si>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</si>
  <si>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</si>
  <si>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</si>
  <si>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</si>
  <si>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</si>
  <si>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</si>
  <si>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</si>
  <si>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</si>
  <si>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</si>
  <si>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</si>
  <si>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</si>
  <si>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</si>
  <si>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</si>
  <si>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</si>
  <si>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</si>
  <si>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</si>
  <si>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</si>
  <si>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</si>
  <si>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</si>
  <si>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</si>
  <si>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</si>
  <si>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</si>
  <si>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</si>
  <si>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</si>
  <si>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</si>
  <si>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</si>
  <si>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</si>
  <si>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</si>
  <si>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</si>
  <si>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</si>
  <si>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</si>
  <si>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</si>
  <si>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</si>
  <si>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</si>
  <si>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</si>
  <si>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</si>
  <si>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</si>
  <si>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</si>
  <si>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</si>
  <si>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</si>
  <si>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</si>
  <si>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</si>
  <si>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</si>
  <si>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</si>
  <si>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</si>
  <si>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</si>
  <si>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</si>
  <si>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</si>
  <si>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</si>
  <si>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</si>
  <si>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</si>
  <si>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</si>
  <si>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</si>
  <si>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</si>
  <si>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</si>
  <si>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</si>
  <si>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</si>
  <si>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</si>
  <si>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</si>
  <si>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</si>
  <si>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</si>
  <si>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</si>
  <si>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</si>
  <si>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</si>
  <si>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</si>
  <si>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</si>
  <si>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</si>
  <si>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</si>
  <si>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</si>
  <si>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</si>
  <si>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</si>
  <si>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</si>
  <si>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</si>
  <si>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</si>
  <si>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</si>
  <si>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</si>
  <si>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</si>
  <si>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</si>
  <si>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</si>
  <si>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</si>
  <si>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</si>
  <si>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</si>
  <si>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</si>
  <si>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</si>
  <si>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</si>
  <si>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</si>
  <si>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</si>
  <si>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</si>
  <si>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</si>
  <si>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</si>
  <si>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</si>
  <si>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</si>
  <si>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</si>
  <si>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</si>
  <si>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</si>
  <si>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</si>
  <si>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</si>
  <si>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</si>
  <si>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</si>
  <si>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</si>
  <si>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</si>
  <si>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</si>
  <si>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</si>
  <si>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</si>
  <si>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</si>
  <si>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</si>
  <si>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</si>
  <si>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</si>
  <si>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</si>
  <si>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</si>
  <si>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</si>
  <si>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</si>
  <si>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</si>
  <si>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</si>
  <si>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</si>
  <si>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</si>
  <si>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</si>
  <si>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</si>
  <si>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</si>
  <si>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</si>
  <si>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</si>
  <si>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</si>
  <si>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</si>
  <si>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</si>
  <si>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</si>
  <si>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</si>
  <si>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</si>
  <si>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</si>
  <si>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</si>
  <si>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</si>
  <si>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</si>
  <si>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</si>
  <si>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</si>
  <si>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</si>
  <si>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</si>
  <si>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</si>
  <si>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</si>
  <si>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</si>
  <si>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</si>
  <si>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</si>
  <si>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</si>
  <si>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</si>
  <si>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</si>
  <si>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</si>
  <si>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</si>
  <si>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</si>
  <si>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</si>
  <si>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</si>
  <si>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</si>
  <si>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</si>
  <si>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</si>
  <si>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</si>
  <si>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</si>
  <si>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</si>
  <si>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</si>
  <si>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</si>
  <si>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</si>
  <si>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</si>
  <si>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</si>
  <si>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</si>
  <si>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</si>
  <si>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</si>
  <si>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</si>
  <si>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</si>
  <si>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</si>
  <si>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</si>
  <si>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</si>
  <si>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</si>
  <si>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</si>
  <si>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</si>
  <si>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</si>
  <si>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</si>
  <si>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</si>
  <si>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</si>
  <si>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</si>
  <si>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</si>
  <si>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</si>
  <si>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</si>
  <si>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</si>
  <si>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</si>
  <si>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</si>
  <si>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</si>
  <si>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</si>
  <si>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</si>
  <si>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</si>
  <si>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</si>
  <si>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</si>
  <si>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</si>
  <si>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</si>
  <si>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</si>
  <si>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</si>
  <si>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</si>
  <si>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</si>
  <si>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</si>
  <si>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</si>
  <si>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</si>
  <si>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</si>
  <si>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</si>
  <si>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</si>
  <si>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</si>
  <si>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</si>
  <si>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</si>
  <si>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</si>
  <si>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</si>
  <si>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</si>
  <si>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</si>
  <si>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</si>
  <si>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</si>
  <si>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</si>
  <si>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</si>
  <si>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</si>
  <si>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</si>
  <si>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</si>
  <si>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</si>
  <si>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</si>
  <si>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</si>
  <si>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</si>
  <si>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</si>
  <si>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</si>
  <si>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</si>
  <si>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</si>
  <si>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</si>
  <si>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</si>
  <si>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</si>
  <si>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</si>
  <si>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</si>
  <si>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</si>
  <si>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</si>
  <si>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</si>
  <si>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</si>
  <si>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</si>
  <si>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</si>
  <si>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</si>
  <si>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</si>
  <si>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</si>
  <si>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</si>
  <si>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</si>
  <si>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</si>
  <si>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</si>
  <si>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</si>
  <si>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</si>
  <si>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</si>
  <si>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</si>
  <si>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</si>
  <si>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</si>
  <si>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</si>
  <si>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</si>
  <si>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</si>
  <si>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</si>
  <si>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</si>
  <si>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</si>
  <si>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</si>
  <si>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</si>
  <si>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</si>
  <si>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</si>
  <si>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</si>
  <si>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</si>
  <si>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</si>
  <si>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</si>
  <si>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</si>
  <si>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</si>
  <si>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</si>
  <si>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</si>
  <si>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</si>
  <si>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</si>
  <si>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</si>
  <si>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</si>
  <si>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</si>
  <si>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</si>
  <si>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</si>
  <si>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</si>
  <si>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</si>
  <si>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</si>
  <si>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</si>
  <si>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</si>
  <si>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</si>
  <si>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</si>
  <si>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</si>
  <si>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</si>
  <si>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</si>
  <si>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</si>
  <si>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</si>
  <si>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</si>
  <si>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</si>
  <si>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</si>
  <si>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</si>
  <si>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</si>
  <si>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</si>
  <si>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</si>
  <si>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</si>
  <si>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</si>
  <si>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</si>
  <si>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</si>
  <si>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</si>
  <si>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</si>
  <si>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</si>
  <si>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</si>
  <si>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</si>
  <si>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</si>
  <si>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</si>
  <si>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</si>
  <si>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</si>
  <si>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</si>
  <si>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</si>
  <si>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</si>
  <si>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</si>
  <si>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</si>
  <si>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</si>
  <si>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</si>
  <si>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</si>
  <si>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</si>
  <si>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</si>
  <si>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</si>
  <si>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</si>
  <si>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</si>
  <si>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</si>
  <si>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</si>
  <si>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</si>
  <si>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</si>
  <si>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</si>
  <si>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</si>
  <si>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</si>
  <si>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</si>
  <si>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</si>
  <si>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</si>
  <si>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</si>
  <si>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</si>
  <si>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</si>
  <si>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</si>
  <si>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</si>
  <si>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</si>
  <si>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</si>
  <si>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</si>
  <si>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</si>
  <si>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</si>
  <si>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</si>
  <si>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</si>
  <si>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</si>
  <si>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</si>
  <si>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</si>
  <si>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</si>
  <si>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</si>
  <si>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</si>
  <si>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</si>
  <si>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</si>
  <si>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</si>
  <si>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</si>
  <si>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</si>
  <si>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</si>
  <si>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</si>
  <si>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</si>
  <si>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</si>
  <si>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</si>
  <si>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</si>
  <si>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</si>
  <si>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</si>
  <si>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</si>
  <si>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</si>
  <si>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</si>
  <si>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</si>
  <si>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</si>
  <si>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</si>
  <si>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</si>
  <si>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</si>
  <si>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</si>
  <si>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</si>
  <si>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</si>
  <si>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</si>
  <si>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</si>
  <si>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</si>
  <si>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</si>
  <si>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</si>
  <si>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</si>
  <si>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</si>
  <si>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</si>
  <si>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</si>
  <si>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</si>
  <si>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</si>
  <si>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</si>
  <si>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</si>
  <si>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</si>
  <si>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</si>
  <si>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</si>
  <si>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</si>
  <si>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</si>
  <si>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</si>
  <si>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</si>
  <si>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</si>
  <si>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</si>
  <si>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</si>
  <si>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</si>
  <si>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</si>
  <si>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</si>
  <si>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</si>
  <si>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</si>
  <si>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</si>
  <si>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</si>
  <si>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</si>
  <si>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</si>
  <si>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</si>
  <si>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</si>
  <si>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</si>
  <si>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</si>
  <si>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</si>
  <si>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</si>
  <si>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</si>
  <si>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</si>
  <si>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</si>
  <si>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</si>
  <si>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</si>
  <si>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</si>
  <si>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</si>
  <si>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</si>
  <si>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</si>
  <si>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</si>
  <si>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</si>
  <si>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</si>
  <si>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</si>
  <si>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</si>
  <si>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</si>
  <si>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</si>
  <si>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</si>
  <si>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</si>
  <si>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</si>
  <si>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</si>
  <si>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</si>
  <si>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</si>
  <si>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</si>
  <si>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</si>
  <si>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</si>
  <si>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</si>
  <si>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</si>
  <si>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</si>
  <si>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</si>
  <si>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</si>
  <si>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</si>
  <si>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</si>
  <si>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</si>
  <si>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</si>
  <si>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</si>
  <si>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</si>
  <si>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</si>
  <si>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</si>
  <si>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</si>
  <si>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</si>
  <si>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</si>
  <si>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</si>
  <si>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</si>
  <si>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</si>
  <si>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</si>
  <si>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</si>
  <si>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</si>
  <si>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</si>
  <si>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</si>
  <si>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</si>
  <si>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</si>
  <si>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</si>
  <si>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</si>
  <si>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</si>
  <si>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</si>
  <si>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</si>
  <si>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</si>
  <si>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</si>
  <si>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</si>
  <si>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</si>
  <si>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</si>
  <si>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</si>
  <si>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</si>
  <si>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</si>
  <si>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</si>
  <si>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</si>
  <si>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</si>
  <si>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</si>
  <si>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</si>
  <si>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</si>
  <si>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</si>
  <si>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</si>
  <si>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</si>
  <si>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</si>
  <si>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</si>
  <si>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</si>
  <si>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</si>
  <si>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</si>
  <si>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</si>
  <si>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</si>
  <si>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</si>
  <si>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</si>
  <si>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</si>
  <si>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</si>
  <si>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</si>
  <si>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</si>
  <si>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</si>
  <si>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</si>
  <si>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</si>
  <si>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</si>
  <si>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</si>
  <si>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</si>
  <si>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</si>
  <si>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</si>
  <si>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</si>
  <si>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</si>
  <si>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</si>
  <si>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</si>
  <si>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</si>
  <si>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</si>
  <si>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</si>
  <si>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</si>
  <si>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</si>
  <si>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</si>
  <si>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</si>
  <si>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</si>
  <si>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</si>
  <si>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</si>
  <si>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</si>
  <si>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</si>
  <si>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</si>
  <si>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</si>
  <si>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</si>
  <si>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</si>
  <si>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</si>
  <si>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</si>
  <si>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</si>
  <si>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</si>
  <si>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</si>
  <si>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</si>
  <si>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</si>
  <si>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</si>
  <si>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</si>
  <si>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</si>
  <si>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</si>
  <si>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</si>
  <si>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</si>
  <si>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</si>
  <si>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</si>
  <si>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</si>
  <si>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</si>
  <si>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</si>
  <si>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</si>
  <si>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</si>
  <si>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</si>
  <si>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</si>
  <si>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</si>
  <si>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</si>
  <si>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</si>
  <si>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</si>
  <si>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</si>
  <si>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</si>
  <si>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</si>
  <si>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</si>
  <si>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</si>
  <si>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</si>
  <si>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</si>
  <si>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</si>
  <si>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</si>
  <si>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</si>
  <si>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</si>
  <si>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</si>
  <si>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</si>
  <si>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</si>
  <si>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</si>
  <si>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</si>
  <si>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</si>
  <si>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</si>
  <si>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</si>
  <si>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</si>
  <si>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</si>
  <si>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</si>
  <si>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</si>
  <si>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</si>
  <si>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</si>
  <si>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</si>
  <si>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</si>
  <si>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</si>
  <si>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</si>
  <si>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</si>
  <si>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</si>
  <si>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</si>
  <si>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</si>
  <si>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</si>
  <si>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</si>
  <si>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</si>
  <si>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</si>
  <si>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</si>
  <si>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</si>
  <si>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</si>
  <si>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</si>
  <si>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</si>
  <si>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</si>
  <si>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</si>
  <si>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</si>
  <si>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</si>
  <si>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</si>
  <si>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</si>
  <si>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</si>
  <si>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</si>
  <si>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</si>
  <si>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</si>
  <si>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</si>
  <si>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</si>
  <si>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</si>
  <si>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</si>
  <si>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</si>
  <si>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</si>
  <si>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</si>
  <si>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</si>
  <si>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</si>
  <si>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</si>
  <si>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</si>
  <si>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</si>
  <si>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</si>
  <si>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</si>
  <si>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</si>
  <si>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</si>
  <si>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</si>
  <si>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</si>
  <si>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</si>
  <si>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</si>
  <si>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</si>
  <si>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</si>
  <si>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</si>
  <si>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</si>
  <si>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</si>
  <si>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</si>
  <si>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</si>
  <si>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</si>
  <si>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</si>
  <si>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</si>
  <si>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</si>
  <si>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</si>
  <si>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</si>
  <si>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</si>
  <si>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</si>
  <si>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</si>
  <si>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</si>
  <si>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</si>
  <si>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</si>
  <si>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</si>
  <si>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</si>
  <si>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</si>
  <si>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</si>
  <si>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</si>
  <si>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</si>
  <si>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</si>
  <si>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</si>
  <si>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</si>
  <si>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</si>
  <si>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</si>
  <si>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</si>
  <si>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</si>
  <si>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</si>
  <si>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</si>
  <si>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</si>
  <si>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</si>
  <si>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</si>
  <si>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</si>
  <si>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</si>
  <si>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</si>
  <si>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</si>
  <si>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</si>
  <si>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</si>
  <si>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</si>
  <si>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</si>
  <si>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</si>
  <si>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</si>
  <si>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</si>
  <si>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</si>
  <si>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</si>
  <si>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</si>
  <si>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</si>
  <si>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</si>
  <si>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</si>
  <si>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</si>
  <si>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</si>
  <si>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</si>
  <si>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</si>
  <si>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</si>
  <si>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</si>
  <si>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</si>
  <si>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</si>
  <si>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</si>
  <si>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</si>
  <si>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</si>
  <si>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</si>
  <si>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</si>
  <si>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</si>
  <si>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</si>
  <si>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</si>
  <si>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</si>
  <si>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</si>
  <si>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</si>
  <si>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</si>
  <si>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</si>
  <si>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</si>
  <si>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</si>
  <si>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</si>
  <si>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</si>
  <si>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</si>
  <si>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</si>
  <si>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</si>
  <si>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</si>
  <si>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</si>
  <si>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</si>
  <si>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</si>
  <si>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</si>
  <si>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</si>
  <si>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</si>
  <si>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</si>
  <si>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</si>
  <si>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</si>
  <si>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</si>
  <si>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</si>
  <si>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</si>
  <si>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</si>
  <si>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</si>
  <si>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</si>
  <si>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</si>
  <si>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</si>
  <si>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</si>
  <si>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</si>
  <si>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</si>
  <si>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</si>
  <si>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</si>
  <si>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</si>
  <si>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</si>
  <si>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</si>
  <si>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</si>
  <si>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</si>
  <si>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</si>
  <si>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</si>
  <si>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</si>
  <si>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</si>
  <si>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</si>
  <si>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</si>
  <si>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</si>
  <si>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</si>
  <si>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</si>
  <si>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</si>
  <si>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</si>
  <si>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</si>
  <si>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</si>
  <si>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</si>
  <si>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</si>
  <si>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</si>
  <si>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</si>
  <si>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</si>
  <si>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</si>
  <si>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</si>
  <si>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</si>
  <si>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</si>
  <si>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</si>
  <si>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</si>
  <si>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</si>
  <si>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</si>
  <si>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</si>
  <si>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</si>
  <si>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</si>
  <si>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</si>
  <si>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</si>
  <si>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</si>
  <si>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</si>
  <si>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</si>
  <si>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</si>
  <si>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</si>
  <si>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</si>
  <si>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</si>
  <si>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</si>
  <si>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</si>
  <si>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</si>
  <si>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</si>
  <si>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</si>
  <si>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</si>
  <si>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</si>
  <si>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</si>
  <si>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</si>
  <si>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</si>
  <si>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</si>
  <si>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</si>
  <si>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</si>
  <si>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</si>
  <si>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</si>
  <si>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</si>
  <si>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</si>
  <si>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</si>
  <si>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</si>
  <si>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</si>
  <si>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</si>
  <si>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</si>
  <si>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</si>
  <si>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</si>
  <si>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</si>
  <si>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</si>
  <si>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</si>
  <si>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</si>
  <si>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</si>
  <si>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</si>
  <si>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</si>
  <si>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</si>
  <si>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</si>
  <si>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</si>
  <si>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</si>
  <si>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</si>
  <si>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</si>
  <si>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</si>
  <si>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</si>
  <si>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</si>
  <si>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</si>
  <si>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</si>
  <si>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</si>
  <si>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</si>
  <si>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</si>
  <si>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</si>
  <si>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</si>
  <si>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</si>
  <si>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</si>
  <si>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</si>
  <si>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</si>
  <si>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</si>
  <si>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</si>
  <si>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</si>
  <si>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</si>
  <si>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</si>
  <si>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</si>
  <si>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</si>
  <si>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</si>
  <si>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</si>
  <si>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</si>
  <si>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</si>
  <si>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</si>
  <si>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</si>
  <si>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</si>
  <si>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</si>
  <si>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</si>
  <si>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</si>
  <si>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</si>
  <si>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</si>
  <si>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</si>
  <si>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</si>
  <si>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</si>
  <si>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</si>
  <si>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</si>
  <si>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</si>
  <si>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</si>
  <si>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</si>
  <si>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</si>
  <si>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</si>
  <si>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</si>
  <si>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</si>
  <si>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</si>
  <si>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</si>
  <si>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</si>
  <si>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</si>
  <si>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</si>
  <si>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</si>
  <si>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</si>
  <si>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</si>
  <si>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</si>
  <si>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</si>
  <si>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</si>
  <si>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</si>
  <si>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</si>
  <si>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</si>
  <si>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</si>
  <si>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</si>
  <si>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</si>
  <si>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</si>
  <si>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</si>
  <si>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</si>
  <si>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</si>
  <si>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</si>
  <si>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</si>
  <si>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</si>
  <si>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</si>
  <si>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</si>
  <si>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</si>
  <si>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</si>
  <si>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</si>
  <si>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</si>
  <si>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</si>
  <si>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</si>
  <si>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</si>
  <si>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</si>
  <si>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</si>
  <si>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</si>
  <si>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</si>
  <si>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</si>
  <si>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</si>
  <si>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</si>
  <si>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</si>
  <si>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</si>
  <si>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</si>
  <si>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</si>
  <si>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</si>
  <si>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</si>
  <si>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</si>
  <si>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</si>
  <si>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</si>
  <si>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</si>
  <si>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</si>
  <si>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</si>
  <si>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</si>
  <si>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</si>
  <si>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</si>
  <si>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</si>
  <si>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</si>
  <si>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</si>
  <si>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</si>
  <si>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</si>
  <si>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</si>
  <si>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</si>
  <si>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</si>
  <si>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</si>
  <si>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</si>
  <si>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</si>
  <si>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</si>
  <si>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</si>
  <si>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</si>
  <si>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</si>
  <si>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</si>
  <si>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</si>
  <si>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</si>
  <si>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</si>
  <si>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</si>
  <si>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</si>
  <si>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</si>
  <si>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</si>
  <si>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</si>
  <si>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</si>
  <si>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</si>
  <si>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</si>
  <si>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</si>
  <si>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</si>
  <si>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</si>
  <si>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</si>
  <si>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</si>
  <si>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</si>
  <si>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</si>
  <si>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</si>
  <si>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</si>
  <si>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</si>
  <si>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</si>
  <si>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</si>
  <si>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</si>
  <si>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</si>
  <si>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</si>
  <si>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</si>
  <si>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</si>
  <si>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</si>
  <si>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</si>
  <si>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</si>
  <si>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</si>
  <si>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</si>
  <si>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</si>
  <si>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</si>
  <si>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</si>
  <si>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</si>
  <si>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</si>
  <si>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</si>
  <si>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</si>
  <si>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</si>
  <si>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</si>
  <si>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</si>
  <si>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</si>
  <si>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</si>
  <si>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</si>
  <si>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</si>
  <si>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</si>
  <si>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</si>
  <si>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</si>
  <si>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</si>
  <si>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</si>
  <si>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</si>
  <si>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</si>
  <si>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</si>
  <si>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</si>
  <si>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</si>
  <si>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</si>
  <si>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</si>
  <si>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</si>
  <si>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</si>
  <si>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</si>
  <si>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</si>
  <si>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</si>
  <si>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</si>
  <si>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</si>
  <si>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</si>
  <si>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</si>
  <si>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</si>
  <si>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</si>
  <si>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</si>
  <si>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</si>
  <si>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</si>
  <si>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</si>
  <si>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</si>
  <si>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</si>
  <si>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</si>
  <si>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</si>
  <si>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</si>
  <si>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</si>
  <si>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</si>
  <si>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</si>
  <si>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</si>
  <si>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</si>
  <si>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</si>
  <si>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</si>
  <si>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</si>
  <si>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</si>
  <si>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</si>
  <si>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</si>
  <si>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</si>
  <si>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</si>
  <si>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</si>
  <si>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</si>
  <si>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</si>
  <si>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</si>
  <si>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</si>
  <si>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</si>
  <si>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</si>
  <si>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</si>
  <si>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</si>
  <si>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</si>
  <si>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</si>
  <si>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</si>
  <si>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</si>
  <si>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</si>
  <si>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</si>
  <si>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</si>
  <si>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</si>
  <si>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</si>
  <si>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</si>
  <si>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</si>
  <si>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</si>
  <si>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</si>
  <si>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</si>
  <si>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</si>
  <si>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</si>
  <si>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</si>
  <si>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</si>
  <si>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</si>
  <si>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</si>
  <si>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</si>
  <si>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</si>
  <si>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</si>
  <si>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</si>
  <si>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</si>
  <si>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</si>
  <si>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</si>
  <si>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</si>
  <si>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</si>
  <si>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</si>
  <si>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</si>
  <si>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</si>
  <si>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</si>
  <si>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</si>
  <si>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</si>
  <si>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</si>
  <si>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</si>
  <si>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</si>
  <si>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</si>
  <si>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</si>
  <si>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</si>
  <si>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</si>
  <si>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</si>
  <si>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</si>
  <si>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</si>
  <si>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</si>
  <si>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</si>
  <si>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</si>
  <si>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</si>
  <si>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</si>
  <si>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</si>
  <si>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</si>
  <si>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</si>
  <si>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</si>
  <si>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</si>
  <si>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</si>
  <si>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</si>
  <si>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</si>
  <si>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</si>
  <si>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</si>
  <si>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</si>
  <si>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</si>
  <si>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</si>
  <si>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</si>
  <si>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</si>
  <si>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</si>
  <si>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</si>
  <si>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</si>
  <si>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</si>
  <si>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</si>
  <si>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</si>
  <si>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</si>
  <si>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</si>
  <si>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</si>
  <si>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</si>
  <si>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</si>
  <si>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</si>
  <si>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</si>
  <si>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</si>
  <si>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</si>
  <si>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</si>
  <si>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</si>
  <si>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</si>
  <si>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</si>
  <si>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</si>
  <si>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</si>
  <si>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</si>
  <si>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</si>
  <si>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</si>
  <si>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</si>
  <si>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</si>
  <si>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</si>
  <si>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</si>
  <si>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</si>
  <si>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</si>
  <si>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</si>
  <si>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</si>
  <si>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</si>
  <si>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</si>
  <si>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</si>
  <si>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</si>
  <si>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</si>
  <si>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</si>
  <si>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</si>
  <si>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</si>
  <si>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</si>
  <si>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</si>
  <si>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</si>
  <si>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</si>
  <si>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</si>
  <si>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</si>
  <si>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</si>
  <si>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</si>
  <si>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</si>
  <si>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</si>
  <si>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</si>
  <si>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</si>
  <si>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</si>
  <si>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</si>
  <si>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</si>
  <si>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</si>
  <si>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</si>
  <si>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</si>
  <si>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</si>
  <si>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</si>
  <si>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</si>
  <si>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</si>
  <si>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</si>
  <si>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</si>
  <si>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</si>
  <si>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</si>
  <si>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</si>
  <si>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</si>
  <si>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</si>
  <si>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</si>
  <si>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</si>
  <si>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</si>
  <si>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</si>
  <si>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</si>
  <si>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</si>
  <si>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</si>
  <si>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</si>
  <si>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</si>
  <si>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</si>
  <si>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</si>
  <si>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</si>
  <si>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</si>
  <si>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</si>
  <si>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</si>
  <si>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</si>
  <si>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</si>
  <si>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</si>
  <si>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</si>
  <si>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</si>
  <si>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</si>
  <si>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</si>
  <si>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</si>
  <si>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</si>
  <si>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</si>
  <si>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</si>
  <si>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</si>
  <si>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</si>
  <si>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</si>
  <si>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</si>
  <si>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</si>
  <si>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</si>
  <si>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</si>
  <si>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</si>
  <si>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</si>
  <si>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</si>
  <si>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</si>
  <si>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</si>
  <si>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</si>
  <si>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</si>
  <si>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</si>
  <si>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</si>
  <si>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</si>
  <si>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</si>
  <si>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</si>
  <si>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</si>
  <si>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</si>
  <si>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</si>
  <si>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</si>
  <si>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</si>
  <si>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</si>
  <si>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</si>
  <si>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</si>
  <si>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</si>
  <si>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</si>
  <si>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</si>
  <si>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</si>
  <si>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</si>
  <si>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</si>
  <si>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</si>
  <si>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</si>
  <si>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</si>
  <si>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</si>
  <si>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</si>
  <si>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</si>
  <si>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</si>
  <si>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</si>
  <si>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</si>
  <si>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</si>
  <si>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</si>
  <si>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</si>
  <si>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</si>
  <si>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</si>
  <si>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</si>
  <si>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</si>
  <si>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</si>
  <si>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</si>
  <si>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</si>
  <si>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</si>
  <si>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</si>
  <si>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</si>
  <si>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</si>
  <si>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</si>
  <si>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</si>
  <si>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</si>
  <si>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</si>
  <si>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</si>
  <si>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</si>
  <si>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</si>
  <si>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</si>
  <si>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</si>
  <si>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</si>
  <si>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</si>
  <si>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</si>
  <si>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</si>
  <si>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</si>
  <si>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</si>
  <si>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</si>
  <si>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</si>
  <si>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</si>
  <si>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</si>
  <si>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</si>
  <si>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</si>
  <si>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</si>
  <si>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</si>
  <si>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</si>
  <si>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</si>
  <si>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</si>
  <si>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</si>
  <si>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</si>
  <si>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</si>
  <si>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</si>
  <si>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</si>
  <si>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</si>
  <si>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</si>
  <si>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</si>
  <si>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</si>
  <si>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</si>
  <si>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</si>
  <si>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</si>
  <si>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</si>
  <si>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</si>
  <si>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</si>
  <si>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</si>
  <si>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</si>
  <si>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</si>
  <si>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</si>
  <si>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</si>
  <si>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</si>
  <si>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</si>
  <si>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</si>
  <si>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</si>
  <si>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</si>
  <si>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</si>
  <si>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</si>
  <si>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</si>
  <si>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</si>
  <si>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</si>
  <si>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</si>
  <si>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</si>
  <si>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</si>
  <si>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</si>
  <si>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</si>
  <si>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</si>
  <si>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</si>
  <si>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</si>
  <si>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</si>
  <si>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</si>
  <si>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</si>
  <si>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</si>
  <si>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</si>
  <si>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</si>
  <si>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</si>
  <si>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</si>
  <si>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</si>
  <si>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</si>
  <si>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</si>
  <si>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</si>
  <si>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</si>
  <si>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</si>
  <si>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</si>
  <si>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</si>
  <si>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</si>
  <si>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</si>
  <si>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</si>
  <si>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</si>
  <si>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</si>
  <si>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</si>
  <si>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</si>
  <si>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</si>
  <si>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</si>
  <si>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</si>
  <si>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</si>
  <si>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</si>
  <si>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</si>
  <si>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</si>
  <si>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</si>
  <si>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</si>
  <si>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</si>
  <si>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</si>
  <si>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</si>
  <si>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</si>
  <si>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</si>
  <si>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</si>
  <si>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</si>
  <si>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</si>
  <si>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</si>
  <si>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</si>
  <si>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</si>
  <si>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</si>
  <si>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</si>
  <si>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</si>
  <si>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</si>
  <si>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</si>
  <si>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</si>
  <si>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</si>
  <si>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</si>
  <si>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</si>
  <si>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</si>
  <si>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</si>
  <si>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</si>
  <si>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</si>
  <si>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</si>
  <si>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</si>
  <si>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</si>
  <si>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</si>
  <si>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</si>
  <si>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</si>
  <si>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</si>
  <si>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</si>
  <si>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</si>
  <si>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</si>
  <si>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</si>
  <si>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</si>
  <si>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</si>
  <si>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</si>
  <si>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</si>
  <si>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</si>
  <si>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</si>
  <si>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</si>
  <si>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</si>
  <si>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</si>
  <si>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</si>
  <si>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</si>
  <si>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</si>
  <si>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</si>
  <si>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</si>
  <si>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</si>
  <si>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</si>
  <si>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</si>
  <si>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</si>
  <si>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</si>
  <si>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</si>
  <si>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</si>
  <si>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</si>
  <si>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</si>
  <si>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</si>
  <si>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</si>
  <si>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</si>
  <si>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</si>
  <si>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</si>
  <si>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</si>
  <si>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</si>
  <si>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</si>
  <si>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</si>
  <si>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</si>
  <si>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</si>
  <si>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</si>
  <si>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</si>
  <si>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</si>
  <si>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</si>
  <si>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</si>
  <si>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</si>
  <si>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</si>
  <si>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</si>
  <si>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</si>
  <si>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</si>
  <si>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</si>
  <si>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</si>
  <si>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</si>
  <si>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</si>
  <si>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</si>
  <si>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</si>
  <si>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</si>
  <si>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</si>
  <si>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</si>
  <si>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</si>
  <si>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</si>
  <si>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</si>
  <si>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</si>
  <si>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</si>
  <si>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</si>
  <si>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</si>
  <si>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</si>
  <si>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</si>
  <si>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</si>
  <si>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</si>
  <si>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</si>
  <si>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</si>
  <si>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</si>
  <si>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</si>
  <si>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</si>
  <si>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</si>
  <si>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</si>
  <si>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</si>
  <si>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</si>
  <si>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</si>
  <si>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</si>
  <si>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</si>
  <si>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</si>
  <si>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</si>
  <si>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</si>
  <si>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</si>
  <si>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</si>
  <si>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</si>
  <si>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</si>
  <si>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</si>
  <si>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</si>
  <si>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</si>
  <si>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</si>
  <si>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</si>
  <si>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</si>
  <si>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</si>
  <si>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</si>
  <si>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</si>
  <si>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</si>
  <si>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</si>
  <si>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</si>
  <si>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</si>
  <si>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</si>
  <si>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</si>
  <si>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</si>
  <si>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</si>
  <si>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</si>
  <si>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</si>
  <si>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</si>
  <si>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</si>
  <si>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</si>
  <si>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</si>
  <si>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</si>
  <si>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</si>
  <si>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</si>
  <si>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</si>
  <si>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</si>
  <si>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</si>
  <si>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</si>
  <si>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</si>
  <si>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</si>
  <si>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</si>
  <si>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</si>
  <si>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</si>
  <si>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</si>
  <si>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</si>
  <si>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</si>
  <si>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</si>
  <si>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</si>
  <si>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</si>
  <si>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</si>
  <si>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</si>
  <si>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</si>
  <si>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</si>
  <si>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</si>
  <si>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</si>
  <si>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</si>
  <si>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</si>
  <si>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</si>
  <si>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</si>
  <si>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</si>
  <si>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</si>
  <si>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</si>
  <si>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</si>
  <si>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</si>
  <si>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</si>
  <si>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</si>
  <si>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</si>
  <si>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</si>
  <si>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</si>
  <si>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</si>
  <si>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</si>
  <si>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</si>
  <si>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</si>
  <si>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</si>
  <si>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</si>
  <si>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</si>
  <si>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</si>
  <si>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</si>
  <si>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</si>
  <si>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</si>
  <si>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</si>
  <si>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</si>
  <si>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</si>
  <si>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</si>
  <si>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</si>
  <si>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</si>
  <si>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</si>
  <si>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</si>
  <si>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</si>
  <si>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</si>
  <si>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</si>
  <si>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</si>
  <si>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</si>
  <si>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</si>
  <si>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</si>
  <si>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</si>
  <si>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</si>
  <si>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</si>
  <si>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</si>
  <si>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</si>
  <si>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</si>
  <si>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</si>
  <si>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</si>
  <si>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</si>
  <si>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</si>
  <si>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</si>
  <si>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</si>
  <si>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</si>
  <si>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</si>
  <si>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</si>
  <si>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</si>
  <si>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</si>
  <si>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</si>
  <si>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</si>
  <si>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</si>
  <si>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</si>
  <si>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</si>
  <si>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</si>
  <si>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</si>
  <si>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</si>
  <si>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</si>
  <si>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</si>
  <si>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</si>
  <si>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</si>
  <si>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</si>
  <si>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</si>
  <si>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</si>
  <si>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</si>
  <si>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</si>
  <si>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</si>
  <si>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</si>
  <si>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</si>
  <si>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</si>
  <si>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</si>
  <si>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</si>
  <si>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</si>
  <si>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</si>
  <si>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</si>
  <si>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</si>
  <si>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</si>
  <si>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</si>
  <si>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</si>
  <si>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</si>
  <si>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</si>
  <si>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</si>
  <si>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</si>
  <si>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</si>
  <si>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</si>
  <si>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</si>
  <si>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</si>
  <si>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</si>
  <si>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</si>
  <si>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</si>
  <si>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</si>
  <si>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</si>
  <si>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</si>
  <si>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</si>
  <si>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</si>
  <si>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</si>
  <si>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</si>
  <si>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</si>
  <si>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</si>
  <si>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</si>
  <si>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</si>
  <si>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</si>
  <si>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</si>
  <si>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</si>
  <si>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</si>
  <si>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</si>
  <si>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</si>
  <si>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</si>
  <si>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</si>
  <si>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</si>
  <si>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</si>
  <si>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</si>
  <si>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</si>
  <si>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</si>
  <si>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</si>
  <si>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</si>
  <si>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</si>
  <si>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</si>
  <si>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</si>
  <si>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</si>
  <si>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</si>
  <si>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</si>
  <si>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</si>
  <si>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</si>
  <si>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</si>
  <si>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</si>
  <si>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</si>
  <si>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</si>
  <si>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</si>
  <si>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</si>
  <si>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</si>
  <si>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</si>
  <si>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</si>
  <si>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</si>
  <si>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</si>
  <si>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</si>
  <si>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</si>
  <si>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</si>
  <si>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</si>
  <si>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</si>
  <si>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</si>
  <si>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</si>
  <si>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</si>
  <si>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</si>
  <si>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</si>
  <si>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</si>
  <si>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</si>
  <si>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</si>
  <si>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</si>
  <si>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</si>
  <si>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</si>
  <si>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</si>
  <si>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</si>
  <si>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</si>
  <si>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</si>
  <si>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</si>
  <si>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</si>
  <si>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</si>
  <si>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</si>
  <si>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</si>
  <si>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</si>
  <si>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</si>
  <si>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</si>
  <si>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</si>
  <si>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</si>
  <si>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</si>
  <si>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</si>
  <si>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</si>
  <si>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</si>
  <si>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</si>
  <si>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</si>
  <si>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</si>
  <si>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</si>
  <si>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</si>
  <si>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</si>
  <si>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</si>
  <si>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</si>
  <si>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</si>
  <si>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</si>
  <si>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</si>
  <si>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</si>
  <si>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</si>
  <si>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</si>
  <si>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</si>
  <si>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</si>
  <si>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</si>
  <si>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</si>
  <si>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</si>
  <si>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</si>
  <si>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</si>
  <si>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</si>
  <si>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</si>
  <si>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</si>
  <si>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</si>
  <si>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</si>
  <si>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</si>
  <si>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</si>
  <si>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</si>
  <si>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</si>
  <si>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</si>
  <si>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</si>
  <si>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</si>
  <si>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</si>
  <si>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</si>
  <si>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</si>
  <si>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</si>
  <si>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</si>
  <si>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</si>
  <si>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</si>
  <si>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</si>
  <si>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</si>
  <si>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</si>
  <si>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</si>
  <si>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</si>
  <si>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</si>
  <si>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</si>
  <si>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</si>
  <si>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</si>
  <si>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</si>
  <si>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</si>
  <si>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</si>
  <si>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</si>
  <si>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</si>
  <si>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</si>
  <si>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</si>
  <si>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</si>
  <si>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</si>
  <si>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</si>
  <si>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</si>
  <si>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</si>
  <si>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</si>
  <si>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</si>
  <si>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</si>
  <si>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</si>
  <si>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</si>
  <si>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</si>
  <si>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</si>
  <si>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</si>
  <si>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</si>
  <si>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</si>
  <si>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</si>
  <si>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</si>
  <si>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</si>
  <si>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</si>
  <si>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</si>
  <si>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</si>
  <si>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</si>
  <si>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</si>
  <si>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</si>
  <si>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</si>
  <si>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</si>
  <si>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</si>
  <si>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</si>
  <si>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</si>
  <si>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</si>
  <si>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</si>
  <si>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</si>
  <si>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</si>
  <si>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</si>
  <si>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</si>
  <si>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</si>
  <si>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</si>
  <si>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</si>
  <si>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</si>
  <si>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</si>
  <si>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</si>
  <si>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</si>
  <si>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</si>
  <si>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</si>
  <si>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</si>
  <si>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</si>
  <si>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</si>
  <si>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</si>
  <si>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</si>
  <si>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</si>
  <si>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</si>
  <si>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</si>
  <si>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</si>
  <si>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</si>
  <si>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</si>
  <si>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</si>
  <si>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</si>
  <si>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</si>
  <si>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</si>
  <si>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</si>
  <si>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</si>
  <si>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</si>
  <si>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</si>
  <si>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</si>
  <si>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</si>
  <si>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</si>
  <si>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</si>
  <si>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</si>
  <si>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</si>
  <si>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</si>
  <si>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</si>
  <si>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</si>
  <si>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</si>
  <si>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</si>
  <si>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</si>
  <si>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</si>
  <si>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</si>
  <si>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</si>
  <si>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</si>
  <si>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</si>
  <si>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</si>
  <si>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</si>
  <si>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</si>
  <si>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</si>
  <si>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</si>
  <si>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</si>
  <si>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</si>
  <si>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</si>
  <si>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</si>
  <si>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</si>
  <si>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</si>
  <si>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</si>
  <si>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</si>
  <si>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</si>
  <si>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</si>
  <si>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</si>
  <si>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</si>
  <si>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</si>
  <si>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</si>
  <si>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</si>
  <si>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</si>
  <si>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</si>
  <si>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</si>
  <si>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</si>
  <si>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</si>
  <si>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</si>
  <si>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</si>
  <si>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</si>
  <si>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</si>
  <si>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</si>
  <si>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</si>
  <si>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</si>
  <si>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</si>
  <si>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</si>
  <si>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</si>
  <si>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</si>
  <si>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</si>
  <si>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</si>
  <si>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</si>
  <si>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</si>
  <si>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</si>
  <si>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</si>
  <si>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</si>
  <si>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</si>
  <si>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</si>
  <si>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</si>
  <si>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</si>
  <si>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</si>
  <si>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</si>
  <si>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</si>
  <si>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</si>
  <si>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</si>
  <si>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</si>
  <si>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</si>
  <si>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</si>
  <si>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</si>
  <si>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</si>
  <si>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</si>
  <si>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</si>
  <si>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</si>
  <si>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</si>
  <si>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</si>
  <si>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</si>
  <si>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</si>
  <si>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</si>
  <si>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</si>
  <si>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</si>
  <si>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</si>
  <si>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</si>
  <si>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</si>
  <si>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</si>
  <si>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</si>
  <si>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</si>
  <si>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</si>
  <si>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</si>
  <si>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</si>
  <si>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</si>
  <si>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</si>
  <si>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</si>
  <si>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</si>
  <si>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</si>
  <si>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</si>
  <si>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</si>
  <si>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</si>
  <si>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</si>
  <si>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</si>
  <si>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</si>
  <si>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</si>
  <si>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</si>
  <si>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</si>
  <si>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</si>
  <si>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</si>
  <si>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</si>
  <si>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</si>
  <si>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</si>
  <si>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</si>
  <si>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</si>
  <si>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</si>
  <si>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</si>
  <si>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</si>
  <si>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</si>
  <si>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</si>
  <si>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</si>
  <si>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</si>
  <si>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</si>
  <si>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</si>
  <si>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</si>
  <si>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</si>
  <si>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</si>
  <si>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</si>
  <si>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</si>
  <si>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</si>
  <si>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</si>
  <si>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</si>
  <si>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</si>
  <si>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</si>
  <si>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</si>
  <si>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</si>
  <si>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</si>
  <si>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</si>
  <si>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</si>
  <si>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</si>
  <si>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</si>
  <si>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</si>
  <si>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</si>
  <si>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</si>
  <si>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</si>
  <si>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</si>
  <si>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</si>
  <si>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</si>
  <si>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</si>
  <si>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</si>
  <si>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</si>
  <si>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</si>
  <si>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</si>
  <si>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</si>
  <si>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</si>
  <si>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</si>
  <si>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</si>
  <si>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</si>
  <si>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</si>
  <si>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</si>
  <si>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</si>
  <si>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</si>
  <si>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</si>
  <si>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</si>
  <si>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</si>
  <si>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</si>
  <si>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</si>
  <si>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</si>
  <si>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</si>
  <si>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</si>
  <si>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</si>
  <si>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</si>
  <si>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</si>
  <si>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</si>
  <si>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</si>
  <si>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</si>
  <si>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</si>
  <si>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</si>
  <si>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</si>
  <si>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</si>
  <si>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</si>
  <si>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</si>
  <si>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</si>
  <si>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</si>
  <si>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</si>
  <si>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</si>
  <si>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</si>
  <si>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</si>
  <si>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</si>
  <si>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</si>
  <si>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</si>
  <si>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</si>
  <si>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</si>
  <si>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</si>
  <si>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</si>
  <si>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</si>
  <si>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</si>
  <si>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</si>
  <si>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</si>
  <si>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</si>
  <si>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</si>
  <si>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</si>
  <si>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</si>
  <si>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</si>
  <si>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</si>
  <si>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</si>
  <si>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</si>
  <si>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</si>
  <si>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</si>
  <si>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</si>
  <si>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</si>
  <si>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</si>
  <si>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</si>
  <si>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</si>
  <si>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</si>
  <si>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</si>
  <si>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</si>
  <si>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</si>
  <si>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</si>
  <si>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</si>
  <si>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</si>
  <si>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</si>
  <si>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</si>
  <si>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</si>
  <si>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</si>
  <si>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</si>
  <si>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</si>
  <si>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</si>
  <si>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</si>
  <si>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</si>
  <si>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</si>
  <si>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</si>
  <si>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</si>
  <si>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</si>
  <si>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</si>
  <si>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</si>
  <si>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</si>
  <si>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</si>
  <si>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</si>
  <si>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</si>
  <si>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</si>
  <si>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</si>
  <si>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</si>
  <si>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</si>
  <si>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</si>
  <si>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</si>
  <si>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</si>
  <si>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</si>
  <si>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</si>
  <si>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</si>
  <si>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</si>
  <si>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</si>
  <si>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</si>
  <si>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</si>
  <si>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</si>
  <si>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</si>
  <si>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</si>
  <si>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</si>
  <si>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</si>
  <si>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</si>
  <si>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</si>
  <si>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</si>
  <si>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</si>
  <si>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</si>
  <si>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</si>
  <si>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</si>
  <si>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</si>
  <si>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</si>
  <si>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</si>
  <si>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</si>
  <si>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</si>
  <si>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</si>
  <si>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</si>
  <si>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</si>
  <si>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</si>
  <si>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</si>
  <si>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</si>
  <si>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</si>
  <si>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</si>
  <si>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</si>
  <si>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</si>
  <si>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</si>
  <si>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</si>
  <si>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</si>
  <si>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</si>
  <si>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</si>
  <si>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</si>
  <si>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</si>
  <si>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</si>
  <si>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</si>
  <si>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</si>
  <si>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</si>
  <si>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</si>
  <si>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</si>
  <si>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</si>
  <si>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</si>
  <si>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</si>
  <si>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</si>
  <si>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</si>
  <si>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</si>
  <si>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</si>
  <si>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</si>
  <si>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</si>
  <si>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</si>
  <si>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</si>
  <si>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</si>
  <si>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</si>
  <si>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</si>
  <si>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</si>
  <si>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</si>
  <si>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</si>
  <si>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</si>
  <si>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</si>
  <si>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</si>
  <si>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</si>
  <si>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</si>
  <si>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</si>
  <si>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</si>
  <si>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</si>
  <si>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</si>
  <si>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</si>
  <si>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</si>
  <si>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</si>
  <si>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</si>
  <si>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</si>
  <si>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</si>
  <si>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</si>
  <si>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</si>
  <si>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</si>
  <si>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</si>
  <si>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</si>
  <si>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</si>
  <si>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</si>
  <si>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</si>
  <si>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</si>
  <si>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</si>
  <si>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</si>
  <si>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</si>
  <si>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</si>
  <si>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</si>
  <si>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</si>
  <si>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</si>
  <si>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</si>
  <si>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</si>
  <si>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</si>
  <si>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</si>
  <si>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</si>
  <si>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</si>
  <si>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</si>
  <si>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</si>
  <si>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</si>
  <si>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</si>
  <si>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</si>
  <si>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</si>
  <si>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</si>
  <si>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</si>
  <si>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</si>
  <si>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</si>
  <si>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</si>
  <si>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</si>
  <si>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</si>
  <si>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</si>
  <si>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</si>
  <si>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</si>
  <si>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</si>
  <si>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</si>
  <si>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</si>
  <si>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</si>
  <si>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</si>
  <si>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</si>
  <si>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</si>
  <si>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</si>
  <si>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</si>
  <si>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</si>
  <si>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</si>
  <si>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</si>
  <si>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</si>
  <si>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</si>
  <si>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</si>
  <si>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</si>
  <si>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</si>
  <si>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</si>
  <si>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</si>
  <si>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</si>
  <si>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</si>
  <si>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</si>
  <si>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</si>
  <si>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</si>
  <si>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</si>
  <si>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</si>
  <si>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</si>
  <si>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</si>
  <si>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</si>
  <si>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</si>
  <si>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</si>
  <si>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</si>
  <si>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</si>
  <si>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</si>
  <si>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</si>
  <si>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</si>
  <si>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</si>
  <si>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</si>
  <si>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</si>
  <si>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</si>
  <si>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</si>
  <si>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</si>
  <si>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</si>
  <si>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</si>
  <si>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</si>
  <si>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</si>
  <si>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</si>
  <si>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</si>
  <si>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</si>
  <si>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</si>
  <si>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</si>
  <si>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</si>
  <si>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</si>
  <si>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</si>
  <si>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</si>
  <si>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</si>
  <si>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</si>
  <si>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</si>
  <si>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</si>
  <si>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</si>
  <si>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</si>
  <si>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</si>
  <si>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</si>
  <si>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</si>
  <si>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</si>
  <si>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</si>
  <si>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</si>
  <si>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</si>
  <si>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</si>
  <si>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</si>
  <si>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</si>
  <si>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</si>
  <si>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</si>
  <si>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</si>
  <si>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</si>
  <si>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</si>
  <si>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</si>
  <si>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</si>
  <si>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</si>
  <si>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</si>
  <si>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</si>
  <si>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</si>
  <si>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</si>
  <si>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</si>
  <si>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</si>
  <si>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</si>
  <si>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</si>
  <si>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</si>
  <si>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</si>
  <si>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</si>
  <si>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</si>
  <si>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</si>
  <si>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</si>
  <si>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</si>
  <si>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</si>
  <si>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</si>
  <si>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</si>
  <si>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</si>
  <si>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</si>
  <si>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</si>
  <si>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</si>
  <si>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</si>
  <si>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</si>
  <si>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</si>
  <si>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</si>
  <si>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</si>
  <si>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</si>
  <si>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</si>
  <si>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</si>
  <si>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</si>
  <si>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</si>
  <si>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</si>
  <si>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</si>
  <si>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</si>
  <si>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</si>
  <si>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</si>
  <si>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</si>
  <si>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</si>
  <si>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</si>
  <si>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</si>
  <si>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</si>
  <si>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</si>
  <si>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</si>
  <si>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</si>
  <si>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</si>
  <si>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</si>
  <si>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</si>
  <si>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</si>
  <si>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</si>
  <si>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</si>
  <si>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</si>
  <si>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</si>
  <si>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</si>
  <si>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</si>
  <si>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</si>
  <si>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</si>
  <si>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</si>
  <si>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</si>
  <si>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</si>
  <si>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</si>
  <si>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</si>
  <si>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</si>
  <si>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</si>
  <si>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</si>
  <si>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</si>
  <si>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</si>
  <si>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</si>
  <si>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</si>
  <si>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</si>
  <si>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</si>
  <si>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</si>
  <si>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</si>
  <si>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</si>
  <si>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</si>
  <si>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</si>
  <si>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</si>
  <si>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</si>
  <si>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</si>
  <si>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</si>
  <si>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</si>
  <si>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</si>
  <si>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</si>
  <si>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</si>
  <si>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</si>
  <si>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</si>
  <si>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</si>
  <si>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</si>
  <si>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</si>
  <si>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</si>
  <si>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</si>
  <si>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</si>
  <si>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</si>
  <si>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</si>
  <si>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</si>
  <si>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</si>
  <si>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</si>
  <si>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</si>
  <si>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</si>
  <si>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</si>
  <si>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</si>
  <si>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</si>
  <si>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</si>
  <si>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</si>
  <si>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</si>
  <si>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</si>
  <si>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</si>
  <si>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</si>
  <si>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</si>
  <si>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</si>
  <si>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</si>
  <si>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</si>
  <si>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</si>
  <si>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</si>
  <si>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</si>
  <si>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</si>
  <si>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</si>
  <si>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</si>
  <si>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</si>
  <si>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</si>
  <si>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</si>
  <si>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</si>
  <si>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</si>
  <si>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</si>
  <si>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</si>
  <si>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</si>
  <si>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</si>
  <si>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</si>
  <si>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</si>
  <si>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</si>
  <si>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</si>
  <si>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</si>
  <si>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</si>
  <si>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</si>
  <si>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</si>
  <si>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</si>
  <si>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</si>
  <si>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</si>
  <si>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</si>
  <si>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</si>
  <si>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</si>
  <si>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</si>
  <si>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</si>
  <si>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</si>
  <si>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</si>
  <si>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</si>
  <si>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</si>
  <si>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</si>
  <si>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</si>
  <si>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</si>
  <si>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</si>
  <si>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</si>
  <si>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</si>
  <si>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</si>
  <si>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</si>
  <si>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</si>
  <si>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</si>
  <si>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</si>
  <si>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</si>
  <si>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</si>
  <si>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</si>
  <si>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</si>
  <si>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</si>
  <si>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</si>
  <si>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</si>
  <si>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</si>
  <si>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</si>
  <si>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</si>
  <si>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</si>
  <si>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</si>
  <si>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</si>
  <si>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</si>
  <si>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</si>
  <si>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</si>
  <si>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</si>
  <si>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</si>
  <si>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</si>
  <si>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</si>
  <si>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</si>
  <si>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</si>
  <si>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</si>
  <si>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</si>
  <si>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</si>
  <si>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</si>
  <si>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</si>
  <si>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</si>
  <si>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</si>
  <si>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</si>
  <si>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</si>
  <si>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</si>
  <si>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</si>
  <si>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</si>
  <si>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</si>
  <si>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</si>
  <si>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</si>
  <si>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</si>
  <si>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</si>
  <si>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</si>
  <si>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</si>
  <si>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</si>
  <si>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</si>
  <si>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</si>
  <si>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</si>
  <si>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</si>
  <si>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</si>
  <si>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</si>
  <si>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</si>
  <si>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</si>
  <si>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</si>
  <si>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</si>
  <si>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</si>
  <si>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</si>
  <si>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</si>
  <si>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</si>
  <si>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</si>
  <si>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</si>
  <si>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</si>
  <si>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</si>
  <si>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</si>
  <si>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</si>
  <si>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</si>
  <si>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</si>
  <si>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</si>
  <si>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</si>
  <si>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</si>
  <si>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</si>
  <si>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</si>
  <si>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</si>
  <si>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</si>
  <si>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</si>
  <si>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</si>
  <si>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</si>
  <si>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</si>
  <si>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</si>
  <si>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</si>
  <si>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</si>
  <si>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</si>
  <si>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</si>
  <si>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</si>
  <si>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</si>
  <si>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</si>
  <si>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</si>
  <si>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</si>
  <si>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</si>
  <si>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</si>
  <si>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</si>
  <si>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</si>
  <si>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</si>
  <si>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</si>
  <si>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</si>
  <si>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</si>
  <si>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</si>
  <si>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</si>
  <si>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</si>
  <si>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</si>
  <si>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</si>
  <si>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</si>
  <si>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</si>
  <si>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</si>
  <si>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</si>
  <si>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</si>
  <si>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</si>
  <si>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</si>
  <si>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</si>
  <si>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</si>
  <si>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</si>
  <si>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</si>
  <si>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</si>
  <si>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</si>
  <si>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</si>
  <si>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</si>
  <si>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</si>
  <si>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</si>
  <si>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</si>
  <si>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</si>
  <si>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</si>
  <si>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</si>
  <si>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</si>
  <si>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</si>
  <si>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</si>
  <si>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</si>
  <si>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</si>
  <si>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</si>
  <si>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</si>
  <si>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</si>
  <si>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</si>
  <si>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</si>
  <si>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</si>
  <si>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</si>
  <si>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</si>
  <si>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</si>
  <si>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</si>
  <si>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</si>
  <si>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</si>
  <si>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</si>
  <si>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</si>
  <si>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</si>
  <si>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</si>
  <si>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</si>
  <si>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</si>
  <si>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</si>
  <si>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</si>
  <si>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</si>
  <si>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</si>
  <si>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</si>
  <si>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</si>
  <si>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</si>
  <si>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</si>
  <si>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</si>
  <si>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</si>
  <si>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</si>
  <si>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</si>
  <si>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</si>
  <si>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</si>
  <si>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</si>
  <si>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</si>
  <si>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</si>
  <si>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</si>
  <si>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</si>
  <si>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</si>
  <si>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</si>
  <si>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</si>
  <si>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</si>
  <si>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</si>
  <si>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</si>
  <si>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</si>
  <si>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</si>
  <si>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</si>
  <si>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</si>
  <si>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</si>
  <si>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</si>
  <si>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</si>
  <si>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</si>
  <si>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</si>
  <si>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</si>
  <si>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</si>
  <si>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</si>
  <si>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</si>
  <si>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</si>
  <si>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</si>
  <si>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</si>
  <si>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</si>
  <si>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</si>
  <si>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</si>
  <si>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</si>
  <si>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</si>
  <si>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</si>
  <si>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</si>
  <si>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</si>
  <si>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</si>
  <si>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</si>
  <si>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</si>
  <si>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</si>
  <si>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</si>
  <si>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</si>
  <si>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</si>
  <si>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</si>
  <si>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</si>
  <si>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</si>
  <si>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</si>
  <si>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</si>
  <si>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</si>
  <si>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</si>
  <si>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</si>
  <si>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</si>
  <si>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</si>
  <si>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</si>
  <si>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</si>
  <si>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</si>
  <si>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</si>
  <si>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</si>
  <si>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</si>
  <si>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</si>
  <si>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</si>
  <si>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</si>
  <si>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</si>
  <si>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</si>
  <si>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</si>
  <si>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</si>
  <si>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</si>
  <si>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</si>
  <si>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</si>
  <si>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</si>
  <si>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</si>
  <si>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</si>
  <si>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</si>
  <si>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</si>
  <si>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</si>
  <si>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</si>
  <si>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</si>
  <si>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</si>
  <si>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</si>
  <si>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</si>
  <si>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</si>
  <si>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</si>
  <si>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</si>
  <si>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</si>
  <si>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</si>
  <si>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</si>
  <si>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</si>
  <si>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</si>
  <si>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</si>
  <si>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</si>
  <si>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</si>
  <si>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</si>
  <si>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</si>
  <si>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</si>
  <si>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</si>
  <si>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</si>
  <si>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</si>
  <si>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</si>
  <si>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</si>
  <si>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</si>
  <si>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</si>
  <si>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</si>
  <si>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</si>
  <si>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</si>
  <si>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</si>
  <si>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</si>
  <si>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</si>
  <si>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</si>
  <si>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</si>
  <si>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</si>
  <si>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</si>
  <si>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</si>
  <si>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</si>
  <si>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</si>
  <si>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</si>
  <si>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</si>
  <si>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</si>
  <si>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</si>
  <si>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</si>
  <si>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</si>
  <si>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</si>
  <si>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</si>
  <si>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</si>
  <si>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</si>
  <si>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</si>
  <si>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</si>
  <si>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</si>
  <si>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</si>
  <si>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</si>
  <si>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</si>
  <si>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</si>
  <si>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</si>
  <si>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</si>
  <si>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</si>
  <si>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</si>
  <si>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</si>
  <si>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</si>
  <si>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</si>
  <si>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</si>
  <si>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</si>
  <si>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</si>
  <si>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</si>
  <si>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</si>
  <si>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</si>
  <si>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</si>
  <si>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</si>
  <si>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</si>
  <si>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</si>
  <si>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</si>
  <si>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</si>
  <si>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</si>
  <si>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</si>
  <si>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</si>
  <si>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</si>
  <si>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</si>
  <si>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</si>
  <si>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</si>
  <si>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</si>
  <si>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</si>
  <si>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</si>
  <si>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</si>
  <si>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</si>
  <si>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</si>
  <si>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</si>
  <si>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</si>
  <si>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</si>
  <si>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</si>
  <si>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</si>
  <si>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</si>
  <si>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</si>
  <si>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</si>
  <si>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</si>
  <si>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</si>
  <si>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</si>
  <si>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</si>
  <si>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</si>
  <si>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</si>
  <si>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</si>
  <si>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</si>
  <si>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</si>
  <si>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</si>
  <si>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</si>
  <si>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</si>
  <si>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</si>
  <si>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</si>
  <si>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</si>
  <si>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</si>
  <si>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</si>
  <si>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</si>
  <si>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</si>
  <si>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</si>
  <si>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</si>
  <si>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</si>
  <si>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</si>
  <si>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</si>
  <si>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</si>
  <si>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</si>
  <si>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</si>
  <si>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</si>
  <si>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</si>
  <si>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</si>
  <si>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</si>
  <si>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</si>
  <si>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</si>
  <si>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</si>
  <si>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</si>
  <si>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</si>
  <si>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</si>
  <si>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</si>
  <si>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</si>
  <si>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</si>
  <si>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</si>
  <si>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</si>
  <si>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</si>
  <si>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</si>
  <si>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</si>
  <si>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</si>
  <si>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</si>
  <si>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</si>
  <si>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</si>
  <si>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</si>
  <si>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</si>
  <si>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</si>
  <si>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</si>
  <si>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</si>
  <si>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</si>
  <si>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</si>
  <si>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</si>
  <si>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</si>
  <si>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</si>
  <si>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</si>
  <si>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</si>
  <si>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</si>
  <si>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</si>
  <si>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</si>
  <si>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</si>
  <si>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</si>
  <si>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</si>
  <si>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</si>
  <si>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</si>
  <si>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</si>
  <si>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</si>
  <si>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</si>
  <si>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</si>
  <si>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</si>
  <si>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</si>
  <si>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</si>
  <si>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</si>
  <si>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</si>
  <si>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</si>
  <si>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</si>
  <si>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</si>
  <si>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</si>
  <si>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</si>
  <si>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</si>
  <si>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</si>
  <si>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</si>
  <si>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</si>
  <si>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</si>
  <si>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</si>
  <si>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</si>
  <si>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</si>
  <si>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</si>
  <si>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</si>
  <si>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</si>
  <si>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</si>
  <si>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</si>
  <si>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</si>
  <si>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</si>
  <si>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</si>
  <si>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</si>
  <si>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</si>
  <si>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</si>
  <si>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</si>
  <si>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</si>
  <si>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</si>
  <si>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</si>
  <si>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</si>
  <si>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</si>
  <si>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</si>
  <si>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</si>
  <si>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</si>
  <si>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</si>
  <si>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</si>
  <si>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</si>
  <si>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</si>
  <si>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</si>
  <si>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</si>
  <si>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</si>
  <si>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</si>
  <si>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</si>
  <si>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</si>
  <si>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</si>
  <si>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</si>
  <si>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</si>
  <si>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</si>
  <si>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</si>
  <si>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</si>
  <si>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</si>
  <si>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</si>
  <si>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</si>
  <si>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</si>
  <si>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</si>
  <si>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</si>
  <si>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</si>
  <si>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</si>
  <si>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</si>
  <si>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</si>
  <si>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</si>
  <si>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</si>
  <si>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</si>
  <si>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</si>
  <si>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</si>
  <si>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</si>
  <si>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</si>
  <si>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</si>
  <si>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</si>
  <si>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</si>
  <si>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</si>
  <si>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</si>
  <si>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</si>
  <si>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</si>
  <si>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</si>
  <si>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</si>
  <si>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</si>
  <si>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</si>
  <si>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</si>
  <si>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</si>
  <si>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</si>
  <si>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</si>
  <si>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</si>
  <si>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</si>
  <si>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</si>
  <si>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</si>
  <si>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</si>
  <si>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</si>
  <si>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</si>
  <si>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</si>
  <si>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</si>
  <si>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</si>
  <si>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</si>
  <si>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</si>
  <si>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</si>
  <si>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</si>
  <si>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</si>
  <si>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</si>
  <si>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</si>
  <si>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</si>
  <si>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</si>
  <si>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</si>
  <si>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</si>
  <si>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</si>
  <si>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</si>
  <si>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</si>
  <si>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</si>
  <si>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</si>
  <si>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</si>
  <si>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</si>
  <si>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</si>
  <si>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</si>
  <si>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</si>
  <si>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</si>
  <si>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</si>
  <si>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</si>
  <si>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</si>
  <si>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</si>
  <si>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</si>
  <si>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</si>
  <si>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</si>
  <si>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</si>
  <si>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</si>
  <si>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</si>
  <si>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</si>
  <si>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</si>
  <si>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</si>
  <si>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</si>
  <si>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</si>
  <si>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</si>
  <si>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</si>
  <si>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</si>
  <si>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</si>
  <si>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</si>
  <si>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</si>
  <si>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</si>
  <si>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</si>
  <si>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</si>
  <si>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</si>
  <si>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</si>
  <si>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</si>
  <si>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</si>
  <si>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</si>
  <si>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</si>
  <si>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</si>
  <si>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</si>
  <si>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</si>
  <si>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</si>
  <si>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</si>
  <si>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</si>
  <si>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</si>
  <si>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</si>
  <si>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</si>
  <si>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</si>
  <si>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</si>
  <si>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</si>
  <si>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</si>
  <si>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</si>
  <si>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</si>
  <si>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</si>
  <si>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</si>
  <si>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</si>
  <si>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</si>
  <si>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</si>
  <si>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</si>
  <si>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</si>
  <si>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</si>
  <si>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</si>
  <si>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</si>
  <si>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</si>
  <si>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</si>
  <si>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</si>
  <si>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</si>
  <si>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</si>
  <si>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</si>
  <si>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</si>
  <si>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</si>
  <si>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</si>
  <si>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</si>
  <si>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</si>
  <si>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</si>
  <si>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</si>
  <si>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</si>
  <si>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</si>
  <si>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</si>
  <si>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</si>
  <si>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</si>
  <si>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</si>
  <si>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</si>
  <si>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</si>
  <si>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</si>
  <si>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</si>
  <si>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</si>
  <si>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</si>
  <si>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</si>
  <si>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</si>
  <si>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</si>
  <si>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</si>
  <si>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</si>
  <si>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</si>
  <si>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</si>
  <si>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</si>
  <si>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</si>
  <si>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</si>
  <si>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</si>
  <si>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</si>
  <si>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</si>
  <si>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</si>
  <si>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</si>
  <si>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</si>
  <si>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</si>
  <si>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</si>
  <si>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</si>
  <si>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</si>
  <si>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</si>
  <si>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</si>
  <si>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</si>
  <si>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</si>
  <si>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</si>
  <si>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</si>
  <si>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</si>
  <si>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</si>
  <si>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</si>
  <si>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</si>
  <si>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</si>
  <si>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</si>
  <si>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</si>
  <si>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</si>
  <si>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</si>
  <si>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</si>
  <si>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</si>
  <si>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</si>
  <si>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</si>
  <si>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</si>
  <si>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</si>
  <si>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</si>
  <si>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</si>
  <si>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</si>
  <si>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</si>
  <si>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</si>
  <si>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</si>
  <si>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</si>
  <si>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</si>
  <si>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</si>
  <si>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</si>
  <si>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</si>
  <si>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</si>
  <si>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</si>
  <si>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</si>
  <si>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</si>
  <si>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</si>
  <si>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</si>
  <si>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</si>
  <si>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</si>
  <si>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</si>
  <si>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</si>
  <si>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</si>
  <si>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</si>
  <si>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</si>
  <si>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</si>
  <si>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</si>
  <si>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</si>
  <si>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</si>
  <si>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</si>
  <si>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</si>
  <si>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</si>
  <si>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</si>
  <si>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</si>
  <si>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</si>
  <si>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</si>
  <si>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</si>
  <si>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</si>
  <si>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</si>
  <si>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</si>
  <si>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</si>
  <si>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</si>
  <si>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</si>
  <si>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</si>
  <si>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</si>
  <si>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</si>
  <si>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</si>
  <si>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</si>
  <si>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</si>
  <si>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</si>
  <si>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</si>
  <si>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</si>
  <si>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</si>
  <si>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</si>
  <si>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</si>
  <si>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</si>
  <si>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</si>
  <si>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</si>
  <si>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</si>
  <si>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</si>
  <si>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</si>
  <si>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</si>
  <si>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</si>
  <si>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</si>
  <si>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</si>
  <si>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</si>
  <si>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</si>
  <si>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</si>
  <si>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</si>
  <si>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</si>
  <si>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</si>
  <si>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</si>
  <si>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</si>
  <si>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</si>
  <si>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</si>
  <si>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</si>
  <si>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</si>
  <si>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</si>
  <si>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</si>
  <si>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</si>
  <si>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</si>
  <si>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</si>
  <si>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</si>
  <si>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</si>
  <si>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</si>
  <si>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</si>
  <si>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</si>
  <si>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</si>
  <si>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</si>
  <si>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</si>
  <si>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</si>
  <si>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</si>
  <si>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</si>
  <si>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</si>
  <si>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</si>
  <si>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</si>
  <si>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</si>
  <si>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</si>
  <si>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</si>
  <si>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</si>
  <si>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</si>
  <si>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</si>
  <si>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</si>
  <si>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</si>
  <si>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</si>
  <si>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</si>
  <si>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</si>
  <si>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</si>
  <si>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</si>
  <si>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</si>
  <si>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</si>
  <si>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</si>
  <si>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</si>
  <si>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</si>
  <si>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</si>
  <si>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</si>
  <si>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</si>
  <si>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</si>
  <si>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</si>
  <si>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</si>
  <si>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</si>
  <si>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</si>
  <si>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</si>
  <si>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</si>
  <si>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</si>
  <si>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</si>
  <si>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</si>
  <si>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</si>
  <si>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</si>
  <si>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</si>
  <si>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</si>
  <si>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</si>
  <si>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</si>
  <si>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</si>
  <si>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</si>
  <si>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</si>
  <si>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</si>
  <si>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</si>
  <si>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</si>
  <si>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</si>
  <si>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</si>
  <si>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</si>
  <si>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</si>
  <si>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</si>
  <si>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</si>
  <si>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</si>
  <si>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</si>
  <si>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</si>
  <si>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</si>
  <si>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</si>
  <si>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</si>
  <si>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</si>
  <si>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</si>
  <si>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</si>
  <si>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</si>
  <si>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</si>
  <si>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</si>
  <si>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</si>
  <si>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</si>
  <si>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</si>
  <si>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</si>
  <si>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</si>
  <si>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</si>
  <si>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</si>
  <si>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</si>
  <si>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</si>
  <si>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</si>
  <si>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</si>
  <si>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</si>
  <si>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</si>
  <si>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</si>
  <si>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</si>
  <si>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</si>
  <si>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</si>
  <si>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</si>
  <si>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</si>
  <si>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</si>
  <si>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</si>
  <si>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</si>
  <si>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</si>
  <si>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</si>
  <si>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</si>
  <si>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</si>
  <si>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</si>
  <si>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</si>
  <si>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</si>
  <si>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</si>
  <si>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</si>
  <si>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</si>
  <si>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</si>
  <si>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</si>
  <si>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</si>
  <si>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</si>
  <si>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</si>
  <si>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</si>
  <si>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</si>
  <si>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</si>
  <si>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</si>
  <si>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</si>
  <si>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</si>
  <si>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</si>
  <si>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</si>
  <si>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</si>
  <si>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</si>
  <si>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</si>
  <si>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</si>
  <si>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</si>
  <si>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</si>
  <si>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</si>
  <si>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</si>
  <si>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</si>
  <si>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</si>
  <si>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</si>
  <si>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</si>
  <si>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</si>
  <si>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</si>
  <si>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</si>
  <si>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</si>
  <si>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</si>
  <si>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</si>
  <si>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</si>
  <si>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</si>
  <si>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</si>
  <si>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</si>
  <si>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</si>
  <si>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</si>
  <si>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</si>
  <si>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</si>
  <si>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</si>
  <si>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</si>
  <si>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</si>
  <si>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</si>
  <si>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</si>
  <si>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</si>
  <si>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</si>
  <si>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</si>
  <si>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</si>
  <si>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</si>
  <si>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</si>
  <si>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</si>
  <si>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</si>
  <si>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</si>
  <si>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</si>
  <si>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</si>
  <si>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</si>
  <si>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</si>
  <si>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</si>
  <si>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</si>
  <si>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</si>
  <si>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</si>
  <si>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</si>
  <si>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</si>
  <si>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</si>
  <si>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</si>
  <si>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</si>
  <si>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</si>
  <si>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</si>
  <si>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</si>
  <si>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</si>
  <si>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</si>
  <si>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</si>
  <si>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</si>
  <si>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</si>
  <si>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</si>
  <si>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</si>
  <si>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</si>
  <si>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</si>
  <si>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</si>
  <si>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</si>
  <si>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</si>
  <si>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</si>
  <si>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</si>
  <si>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</si>
  <si>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</si>
  <si>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</si>
  <si>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</si>
  <si>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</si>
  <si>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</si>
  <si>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</si>
  <si>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</si>
  <si>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</si>
  <si>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</si>
  <si>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</si>
  <si>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</si>
  <si>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</si>
  <si>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</si>
  <si>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</si>
  <si>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</si>
  <si>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</si>
  <si>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</si>
  <si>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</si>
  <si>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</si>
  <si>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</si>
  <si>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</si>
  <si>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</si>
  <si>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</si>
  <si>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</si>
  <si>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</si>
  <si>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</si>
  <si>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</si>
  <si>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</si>
  <si>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</si>
  <si>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</si>
  <si>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</si>
  <si>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</si>
  <si>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</si>
  <si>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</si>
  <si>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</si>
  <si>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</si>
  <si>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</si>
  <si>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</si>
  <si>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</si>
  <si>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</si>
  <si>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</si>
  <si>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</si>
  <si>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</si>
  <si>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</si>
  <si>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</si>
  <si>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</si>
  <si>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</si>
  <si>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</si>
  <si>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</si>
  <si>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</si>
  <si>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</si>
  <si>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</si>
  <si>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</si>
  <si>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</si>
  <si>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</si>
  <si>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</si>
  <si>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</si>
  <si>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</si>
  <si>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</si>
  <si>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</si>
  <si>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</si>
  <si>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</si>
  <si>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</si>
  <si>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</si>
  <si>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</si>
  <si>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</si>
  <si>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</si>
  <si>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</si>
  <si>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</si>
  <si>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</si>
  <si>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</si>
  <si>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</si>
  <si>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</si>
  <si>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</si>
  <si>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</si>
  <si>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</si>
  <si>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</si>
  <si>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</si>
  <si>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</si>
  <si>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</si>
  <si>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</si>
  <si>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</si>
  <si>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</si>
  <si>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</si>
  <si>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</si>
  <si>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</si>
  <si>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</si>
  <si>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</si>
  <si>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</si>
  <si>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</si>
  <si>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</si>
  <si>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</si>
  <si>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</si>
  <si>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</si>
  <si>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</si>
  <si>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</si>
  <si>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</si>
  <si>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</si>
  <si>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</si>
  <si>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</si>
  <si>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</si>
  <si>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</si>
  <si>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</si>
  <si>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</si>
  <si>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</si>
  <si>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</si>
  <si>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</si>
  <si>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</si>
  <si>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</si>
  <si>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</si>
  <si>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</si>
  <si>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</si>
  <si>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</si>
  <si>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</si>
  <si>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</si>
  <si>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</si>
  <si>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</si>
  <si>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</si>
  <si>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</si>
  <si>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</si>
  <si>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</si>
  <si>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</si>
  <si>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</si>
  <si>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</si>
  <si>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</si>
  <si>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</si>
  <si>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</si>
  <si>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</si>
  <si>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</si>
  <si>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</si>
  <si>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</si>
  <si>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</si>
  <si>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</si>
  <si>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</si>
  <si>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</si>
  <si>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</si>
  <si>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</si>
  <si>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</si>
  <si>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</si>
  <si>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</si>
  <si>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</si>
  <si>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</si>
  <si>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</si>
  <si>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</si>
  <si>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</si>
  <si>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</si>
  <si>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</si>
  <si>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</si>
  <si>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</si>
  <si>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</si>
  <si>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</si>
  <si>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</si>
  <si>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</si>
  <si>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</si>
  <si>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</si>
  <si>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</si>
  <si>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</si>
  <si>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</si>
  <si>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</si>
  <si>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</si>
  <si>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</si>
  <si>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</si>
  <si>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</si>
  <si>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</si>
  <si>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</si>
  <si>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</si>
  <si>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</si>
  <si>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</si>
  <si>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</si>
  <si>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</si>
  <si>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</si>
  <si>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</si>
  <si>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</si>
  <si>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</si>
  <si>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</si>
  <si>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</si>
  <si>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</si>
  <si>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</si>
  <si>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</si>
  <si>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</si>
  <si>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</si>
  <si>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</si>
  <si>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</si>
  <si>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</si>
  <si>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</si>
  <si>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</si>
  <si>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</si>
  <si>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</si>
  <si>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</si>
  <si>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</si>
  <si>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</si>
  <si>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</si>
  <si>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</si>
  <si>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</si>
  <si>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</si>
  <si>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</si>
  <si>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</si>
  <si>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</si>
  <si>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</si>
  <si>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</si>
  <si>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</si>
  <si>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</si>
  <si>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</si>
  <si>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</si>
  <si>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</si>
  <si>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</si>
  <si>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</si>
  <si>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</si>
  <si>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</si>
  <si>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</si>
  <si>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</si>
  <si>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</si>
  <si>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</si>
  <si>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</si>
  <si>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</si>
  <si>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</si>
  <si>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</si>
  <si>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</si>
  <si>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</si>
  <si>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</si>
  <si>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</si>
  <si>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</si>
  <si>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</si>
  <si>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</si>
  <si>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</si>
  <si>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</si>
  <si>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</si>
  <si>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</si>
  <si>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</si>
  <si>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</si>
  <si>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</si>
  <si>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</si>
  <si>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</si>
  <si>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</si>
  <si>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</si>
  <si>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</si>
  <si>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</si>
  <si>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</si>
  <si>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</si>
  <si>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</si>
  <si>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</si>
  <si>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</si>
  <si>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</si>
  <si>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</si>
  <si>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</si>
  <si>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</si>
  <si>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</si>
  <si>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</si>
  <si>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</si>
  <si>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</si>
  <si>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</si>
  <si>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</si>
  <si>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</si>
  <si>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</si>
  <si>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</si>
  <si>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</si>
  <si>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</si>
  <si>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</si>
  <si>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</si>
  <si>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</si>
  <si>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</si>
  <si>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</si>
  <si>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</si>
  <si>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</si>
  <si>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</si>
  <si>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</si>
  <si>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</si>
  <si>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</si>
  <si>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</si>
  <si>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</si>
  <si>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</si>
  <si>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</si>
  <si>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</si>
  <si>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</si>
  <si>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</si>
  <si>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</si>
  <si>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</si>
  <si>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</si>
  <si>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</si>
  <si>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</si>
  <si>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</si>
  <si>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</si>
  <si>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</si>
  <si>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</si>
  <si>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</si>
  <si>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</si>
  <si>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</si>
  <si>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</si>
  <si>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</si>
  <si>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</si>
  <si>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</si>
  <si>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</si>
  <si>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</si>
  <si>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</si>
  <si>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</si>
  <si>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</si>
  <si>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</si>
  <si>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</si>
  <si>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</si>
  <si>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</si>
  <si>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</si>
  <si>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</si>
  <si>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</si>
  <si>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</si>
  <si>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</si>
  <si>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</si>
  <si>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</si>
  <si>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</si>
  <si>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</si>
  <si>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</si>
  <si>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</si>
  <si>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</si>
  <si>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</si>
  <si>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</si>
  <si>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</si>
  <si>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</si>
  <si>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</si>
  <si>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</si>
  <si>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</si>
  <si>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</si>
  <si>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</si>
  <si>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</si>
  <si>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</si>
  <si>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</si>
  <si>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</si>
  <si>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</si>
  <si>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</si>
  <si>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</si>
  <si>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</si>
  <si>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</si>
  <si>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</si>
  <si>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</si>
  <si>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</si>
  <si>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</si>
  <si>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</si>
  <si>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</si>
  <si>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</si>
  <si>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</si>
  <si>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</si>
  <si>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</si>
  <si>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</si>
  <si>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</si>
  <si>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</si>
  <si>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</si>
  <si>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</si>
  <si>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</si>
  <si>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</si>
  <si>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</si>
  <si>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</si>
  <si>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</si>
  <si>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</si>
  <si>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</si>
  <si>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</si>
  <si>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</si>
  <si>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</si>
  <si>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</si>
  <si>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</si>
  <si>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</si>
  <si>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</si>
  <si>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</si>
  <si>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</si>
  <si>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</si>
  <si>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</si>
  <si>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</si>
  <si>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</si>
  <si>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</si>
  <si>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</si>
  <si>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</si>
  <si>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</si>
  <si>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</si>
  <si>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</si>
  <si>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</si>
  <si>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</si>
  <si>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</si>
  <si>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</si>
  <si>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</si>
  <si>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</si>
  <si>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</si>
  <si>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</si>
  <si>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</si>
  <si>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</si>
  <si>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</si>
  <si>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</si>
  <si>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</si>
  <si>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</si>
  <si>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</si>
  <si>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</si>
  <si>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</si>
  <si>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</si>
  <si>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</si>
  <si>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</si>
  <si>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</si>
  <si>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</si>
  <si>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</si>
  <si>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</si>
  <si>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</si>
  <si>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</si>
  <si>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</si>
  <si>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</si>
  <si>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</si>
  <si>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</si>
  <si>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</si>
  <si>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</si>
  <si>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</si>
  <si>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</si>
  <si>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</si>
  <si>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</si>
  <si>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</si>
  <si>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</si>
  <si>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</si>
  <si>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</si>
  <si>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</si>
  <si>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</si>
  <si>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</si>
  <si>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</si>
  <si>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</si>
  <si>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</si>
  <si>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</si>
  <si>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</si>
  <si>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</si>
  <si>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</si>
  <si>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</si>
  <si>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</si>
  <si>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</si>
  <si>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</si>
  <si>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</si>
  <si>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</si>
  <si>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</si>
  <si>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</si>
  <si>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</si>
  <si>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</si>
  <si>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</si>
  <si>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</si>
  <si>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</si>
  <si>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</si>
  <si>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</si>
  <si>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</si>
  <si>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</si>
  <si>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</si>
  <si>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</si>
  <si>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</si>
  <si>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</si>
  <si>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</si>
  <si>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</si>
  <si>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</si>
  <si>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</si>
  <si>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</si>
  <si>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</si>
  <si>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</si>
  <si>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</si>
  <si>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</si>
  <si>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</si>
  <si>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</si>
  <si>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</si>
  <si>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</si>
  <si>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</si>
  <si>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</si>
  <si>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</si>
  <si>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</si>
  <si>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</si>
  <si>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</si>
  <si>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</si>
  <si>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</si>
  <si>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</si>
  <si>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</si>
  <si>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</si>
  <si>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</si>
  <si>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</si>
  <si>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</si>
  <si>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</si>
  <si>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</si>
  <si>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</si>
  <si>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</si>
  <si>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</si>
  <si>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</si>
  <si>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</si>
  <si>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</si>
  <si>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</si>
  <si>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</si>
  <si>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</si>
  <si>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</si>
  <si>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</si>
  <si>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</si>
  <si>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</si>
  <si>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</si>
  <si>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</si>
  <si>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</si>
  <si>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</si>
  <si>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</si>
  <si>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</si>
  <si>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</si>
  <si>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</si>
  <si>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</si>
  <si>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</si>
  <si>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</si>
  <si>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</si>
  <si>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</si>
  <si>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</si>
  <si>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</si>
  <si>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</si>
  <si>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</si>
  <si>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</si>
  <si>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</si>
  <si>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</si>
  <si>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</si>
  <si>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</si>
  <si>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</si>
  <si>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</si>
  <si>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</si>
  <si>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</si>
  <si>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</si>
  <si>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</si>
  <si>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</si>
  <si>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</si>
  <si>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</si>
  <si>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</si>
  <si>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</si>
  <si>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</si>
  <si>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</si>
  <si>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</si>
  <si>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</si>
  <si>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</si>
  <si>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</si>
  <si>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</si>
  <si>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</si>
  <si>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</si>
  <si>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</si>
  <si>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</si>
  <si>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</si>
  <si>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</si>
  <si>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</si>
  <si>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</si>
  <si>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</si>
  <si>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</si>
  <si>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</si>
  <si>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</si>
  <si>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</si>
  <si>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</si>
  <si>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</si>
  <si>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</si>
  <si>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</si>
  <si>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</si>
  <si>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</si>
  <si>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</si>
  <si>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</si>
  <si>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</si>
  <si>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</si>
  <si>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</si>
  <si>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</si>
  <si>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</si>
  <si>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</si>
  <si>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</si>
  <si>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</si>
  <si>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</si>
  <si>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</si>
  <si>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</si>
  <si>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</si>
  <si>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</si>
  <si>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</si>
  <si>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</si>
  <si>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</si>
  <si>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</si>
  <si>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</si>
  <si>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</si>
  <si>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</si>
  <si>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</si>
  <si>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</si>
  <si>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</si>
  <si>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</si>
  <si>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</si>
  <si>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</si>
  <si>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</si>
  <si>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</si>
  <si>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</si>
  <si>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</si>
  <si>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</si>
  <si>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</si>
  <si>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</si>
  <si>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</si>
  <si>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</si>
  <si>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</si>
  <si>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</si>
  <si>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</si>
  <si>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</si>
  <si>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</si>
  <si>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</si>
  <si>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</si>
  <si>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</si>
  <si>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</si>
  <si>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</si>
  <si>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</si>
  <si>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</si>
  <si>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</si>
  <si>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</si>
  <si>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</si>
  <si>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</si>
  <si>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</si>
  <si>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</si>
  <si>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</si>
  <si>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</si>
  <si>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</si>
  <si>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</si>
  <si>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</si>
  <si>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</si>
  <si>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</si>
  <si>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</si>
  <si>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</si>
  <si>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</si>
  <si>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</si>
  <si>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</si>
  <si>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</si>
  <si>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</si>
  <si>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</si>
  <si>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</si>
  <si>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</si>
  <si>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</si>
  <si>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</si>
  <si>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</si>
  <si>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</si>
  <si>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</si>
  <si>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</si>
  <si>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</si>
  <si>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</si>
  <si>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</si>
  <si>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</si>
  <si>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</si>
  <si>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</si>
  <si>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</si>
  <si>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</si>
  <si>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</si>
  <si>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</si>
  <si>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</si>
  <si>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</si>
  <si>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</si>
  <si>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</si>
  <si>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</si>
  <si>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</si>
  <si>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</si>
  <si>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</si>
  <si>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</si>
  <si>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</si>
  <si>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</si>
  <si>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</si>
  <si>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</si>
  <si>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</si>
  <si>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</si>
  <si>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</si>
  <si>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</si>
  <si>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</si>
  <si>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</si>
  <si>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</si>
  <si>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</si>
  <si>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</si>
  <si>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</si>
  <si>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</si>
  <si>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</si>
  <si>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</si>
  <si>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</si>
  <si>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</si>
  <si>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</si>
  <si>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</si>
  <si>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</si>
  <si>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</si>
  <si>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</si>
  <si>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</si>
  <si>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</si>
  <si>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</si>
  <si>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</si>
  <si>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</si>
  <si>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</si>
  <si>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</si>
  <si>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</si>
  <si>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</si>
  <si>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</si>
  <si>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</si>
  <si>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</si>
  <si>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</si>
  <si>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</si>
  <si>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</si>
  <si>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</si>
  <si>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</si>
  <si>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</si>
  <si>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</si>
  <si>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</si>
  <si>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</si>
  <si>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</si>
  <si>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</si>
  <si>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</si>
  <si>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</si>
  <si>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</si>
  <si>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</si>
  <si>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</si>
  <si>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</si>
  <si>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</si>
  <si>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</si>
  <si>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</si>
  <si>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</si>
  <si>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</si>
  <si>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</si>
  <si>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</si>
  <si>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</si>
  <si>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</si>
  <si>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</si>
  <si>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</si>
  <si>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</si>
  <si>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</si>
  <si>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</si>
  <si>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</si>
  <si>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</si>
  <si>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</si>
  <si>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</si>
  <si>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</si>
  <si>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</si>
  <si>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</si>
  <si>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</si>
  <si>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</si>
  <si>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</si>
  <si>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</si>
  <si>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</si>
  <si>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</si>
  <si>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</si>
  <si>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</si>
  <si>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</si>
  <si>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</si>
  <si>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</si>
  <si>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</si>
  <si>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</si>
  <si>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</si>
  <si>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</si>
  <si>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</si>
  <si>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</si>
  <si>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</si>
  <si>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</si>
  <si>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</si>
  <si>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</si>
  <si>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</si>
  <si>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</si>
  <si>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</si>
  <si>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</si>
  <si>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</si>
  <si>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</si>
  <si>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</si>
  <si>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</si>
  <si>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</si>
  <si>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</si>
  <si>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</si>
  <si>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</si>
  <si>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</si>
  <si>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</si>
  <si>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</si>
  <si>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</si>
  <si>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</si>
  <si>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</si>
  <si>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</si>
  <si>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</si>
  <si>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</si>
  <si>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</si>
  <si>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</si>
  <si>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</si>
  <si>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</si>
  <si>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</si>
  <si>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</si>
  <si>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</si>
  <si>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</si>
  <si>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</si>
  <si>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</si>
  <si>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</si>
  <si>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</si>
  <si>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</si>
  <si>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</si>
  <si>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</si>
  <si>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</si>
  <si>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</si>
  <si>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</si>
  <si>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</si>
  <si>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</si>
  <si>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</si>
  <si>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</si>
  <si>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</si>
  <si>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</si>
  <si>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</si>
  <si>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</si>
  <si>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</si>
  <si>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</si>
  <si>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</si>
  <si>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</si>
  <si>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</si>
  <si>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</si>
  <si>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</si>
  <si>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</si>
  <si>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</si>
  <si>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</si>
  <si>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</si>
  <si>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</si>
  <si>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</si>
  <si>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</si>
  <si>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</si>
  <si>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</si>
  <si>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</si>
  <si>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</si>
  <si>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</si>
  <si>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</si>
  <si>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</si>
  <si>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</si>
  <si>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</si>
  <si>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</si>
  <si>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</si>
  <si>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</si>
  <si>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</si>
  <si>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</si>
  <si>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</si>
  <si>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</si>
  <si>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</si>
  <si>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</si>
  <si>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</si>
  <si>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</si>
  <si>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</si>
  <si>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</si>
  <si>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</si>
  <si>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</si>
  <si>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</si>
  <si>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</si>
  <si>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</si>
  <si>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</si>
  <si>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</si>
  <si>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</si>
  <si>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</si>
  <si>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</si>
  <si>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</si>
  <si>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</si>
  <si>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</si>
  <si>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</si>
  <si>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</si>
  <si>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</si>
  <si>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</si>
  <si>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</si>
  <si>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</si>
  <si>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</si>
  <si>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</si>
  <si>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</si>
  <si>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</si>
  <si>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</si>
  <si>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</si>
  <si>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</si>
  <si>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</si>
  <si>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</si>
  <si>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</si>
  <si>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</si>
  <si>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</si>
  <si>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</si>
  <si>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</si>
  <si>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</si>
  <si>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</si>
  <si>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</si>
  <si>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</si>
  <si>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</si>
  <si>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</si>
  <si>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</si>
  <si>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</si>
  <si>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</si>
  <si>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</si>
  <si>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</si>
  <si>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</si>
  <si>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</si>
  <si>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</si>
  <si>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</si>
  <si>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</si>
  <si>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</si>
  <si>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</si>
  <si>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</si>
  <si>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</si>
  <si>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</si>
  <si>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</si>
  <si>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</si>
  <si>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</si>
  <si>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</si>
  <si>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</si>
  <si>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</si>
  <si>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</si>
  <si>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</si>
  <si>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</si>
  <si>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</si>
  <si>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</si>
  <si>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</si>
  <si>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</si>
  <si>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</si>
  <si>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</si>
  <si>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</si>
  <si>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</si>
  <si>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</si>
  <si>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</si>
  <si>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</si>
  <si>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</si>
  <si>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</si>
  <si>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</si>
  <si>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</si>
  <si>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</si>
  <si>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</si>
  <si>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</si>
  <si>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</si>
  <si>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</si>
  <si>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</si>
  <si>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</si>
  <si>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</si>
  <si>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</si>
  <si>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</si>
  <si>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</si>
  <si>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</si>
  <si>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</si>
  <si>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</si>
  <si>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</si>
  <si>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</si>
  <si>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</si>
  <si>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</si>
  <si>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</si>
  <si>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</si>
  <si>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</si>
  <si>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</si>
  <si>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</si>
  <si>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</si>
  <si>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</si>
  <si>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</si>
  <si>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</si>
  <si>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</si>
  <si>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</si>
  <si>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</si>
  <si>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</si>
  <si>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</si>
  <si>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</si>
  <si>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</si>
  <si>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</si>
  <si>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</si>
  <si>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</si>
  <si>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</si>
  <si>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</si>
  <si>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</si>
  <si>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</si>
  <si>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</si>
  <si>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</si>
  <si>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</si>
  <si>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</si>
  <si>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</si>
  <si>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</si>
  <si>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</si>
  <si>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</si>
  <si>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</si>
  <si>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</si>
  <si>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</si>
  <si>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</si>
  <si>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</si>
  <si>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</si>
  <si>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</si>
  <si>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</si>
  <si>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</si>
  <si>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</si>
  <si>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</si>
  <si>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</si>
  <si>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</si>
  <si>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</si>
  <si>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</si>
  <si>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</si>
  <si>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</si>
  <si>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</si>
  <si>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</si>
  <si>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</si>
  <si>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</si>
  <si>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</si>
  <si>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</si>
  <si>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</si>
  <si>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</si>
  <si>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</si>
  <si>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</si>
  <si>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</si>
  <si>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</si>
  <si>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</si>
  <si>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</si>
  <si>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</si>
  <si>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</si>
  <si>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</si>
  <si>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</si>
  <si>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</si>
  <si>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</si>
  <si>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</si>
  <si>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</si>
  <si>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</si>
  <si>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</si>
  <si>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</si>
  <si>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</si>
  <si>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</si>
  <si>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</si>
  <si>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</si>
  <si>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</si>
  <si>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</si>
  <si>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</si>
  <si>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</si>
  <si>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</si>
  <si>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</si>
  <si>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</si>
  <si>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</si>
  <si>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</si>
  <si>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</si>
  <si>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</si>
  <si>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</si>
  <si>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</si>
  <si>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</si>
  <si>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</si>
  <si>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</si>
  <si>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</si>
  <si>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</si>
  <si>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</si>
  <si>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</si>
  <si>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</si>
  <si>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</si>
  <si>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</si>
  <si>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</si>
  <si>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</si>
  <si>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</si>
  <si>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</si>
  <si>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</si>
  <si>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</si>
  <si>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</si>
  <si>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</si>
  <si>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</si>
  <si>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</si>
  <si>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</si>
  <si>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</si>
  <si>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</si>
  <si>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</si>
  <si>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</si>
  <si>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</si>
  <si>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</si>
  <si>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</si>
  <si>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</si>
  <si>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</si>
  <si>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</si>
  <si>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</si>
  <si>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</si>
  <si>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</si>
  <si>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</si>
  <si>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</si>
  <si>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</si>
  <si>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</si>
  <si>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</si>
  <si>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</si>
  <si>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</si>
  <si>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</si>
  <si>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</si>
  <si>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</si>
  <si>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</si>
  <si>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</si>
  <si>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</si>
  <si>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</si>
  <si>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</si>
  <si>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</si>
  <si>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</si>
  <si>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</si>
  <si>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</si>
  <si>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</si>
  <si>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</si>
  <si>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</si>
  <si>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</si>
  <si>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</si>
  <si>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</si>
  <si>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</si>
  <si>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</si>
  <si>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</si>
  <si>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</si>
  <si>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</si>
  <si>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</si>
  <si>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</si>
  <si>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</si>
  <si>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</si>
  <si>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</si>
  <si>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</si>
  <si>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</si>
  <si>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</si>
  <si>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</si>
  <si>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</si>
  <si>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</si>
  <si>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</si>
  <si>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</si>
  <si>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</si>
  <si>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</si>
  <si>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</si>
  <si>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</si>
  <si>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</si>
  <si>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</si>
  <si>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</si>
  <si>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</si>
  <si>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</si>
  <si>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</si>
  <si>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</si>
  <si>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</si>
  <si>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</si>
  <si>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</si>
  <si>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</si>
  <si>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</si>
  <si>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</si>
  <si>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</si>
  <si>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</si>
  <si>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</si>
  <si>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</si>
  <si>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</si>
  <si>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</si>
  <si>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</si>
  <si>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</si>
  <si>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</si>
  <si>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</si>
  <si>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</si>
  <si>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</si>
  <si>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</si>
  <si>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</si>
  <si>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</si>
  <si>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</si>
  <si>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</si>
  <si>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</si>
  <si>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</si>
  <si>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</si>
  <si>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</si>
  <si>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</si>
  <si>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</si>
  <si>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</si>
  <si>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</si>
  <si>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</si>
  <si>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</si>
  <si>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</si>
  <si>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</si>
  <si>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</si>
  <si>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</si>
  <si>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</si>
  <si>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</si>
  <si>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</si>
  <si>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</si>
  <si>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</si>
  <si>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</si>
  <si>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</si>
  <si>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</si>
  <si>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</si>
  <si>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</si>
  <si>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</si>
  <si>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</si>
  <si>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</si>
  <si>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</si>
  <si>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</si>
  <si>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</si>
  <si>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</si>
  <si>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</si>
  <si>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</si>
  <si>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</si>
  <si>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</si>
  <si>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</si>
  <si>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</si>
  <si>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</si>
  <si>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</si>
  <si>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</si>
  <si>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</si>
  <si>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</si>
  <si>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</si>
  <si>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</si>
  <si>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</si>
  <si>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</si>
  <si>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</si>
  <si>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</si>
  <si>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</si>
  <si>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</si>
  <si>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</si>
  <si>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</si>
  <si>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</si>
  <si>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</si>
  <si>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</si>
  <si>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</si>
  <si>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</si>
  <si>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</si>
  <si>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</si>
  <si>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</si>
  <si>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</si>
  <si>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</si>
  <si>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</si>
  <si>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</si>
  <si>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</si>
  <si>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</si>
  <si>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</si>
  <si>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</si>
  <si>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</si>
  <si>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</si>
  <si>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</si>
  <si>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</si>
  <si>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</si>
  <si>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</si>
  <si>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</si>
  <si>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</si>
  <si>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</si>
  <si>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</si>
  <si>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</si>
  <si>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</si>
  <si>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</si>
  <si>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</si>
  <si>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</si>
  <si>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</si>
  <si>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</si>
  <si>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</si>
  <si>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</si>
  <si>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</si>
  <si>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</si>
  <si>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</si>
  <si>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</si>
  <si>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</si>
  <si>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</si>
  <si>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</si>
  <si>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</si>
  <si>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</si>
  <si>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</si>
  <si>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</si>
  <si>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</si>
  <si>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</si>
  <si>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</si>
  <si>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</si>
  <si>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</si>
  <si>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</si>
  <si>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</si>
  <si>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</si>
  <si>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</si>
  <si>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</si>
  <si>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</si>
  <si>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</si>
  <si>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</si>
  <si>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</si>
  <si>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</si>
  <si>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</si>
  <si>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</si>
  <si>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</si>
  <si>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</si>
  <si>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</si>
  <si>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</si>
  <si>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</si>
  <si>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</si>
  <si>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</si>
  <si>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</si>
  <si>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</si>
  <si>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</si>
  <si>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</si>
  <si>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</si>
  <si>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</si>
  <si>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</si>
  <si>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</si>
  <si>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</si>
  <si>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</si>
  <si>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</si>
  <si>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</si>
  <si>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</si>
  <si>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</si>
  <si>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</si>
  <si>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</si>
  <si>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</si>
  <si>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</si>
  <si>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</si>
  <si>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</si>
  <si>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</si>
  <si>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</si>
  <si>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</si>
  <si>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</si>
  <si>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</si>
  <si>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</si>
  <si>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</si>
  <si>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</si>
  <si>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</si>
  <si>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</si>
  <si>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</si>
  <si>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</si>
  <si>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</si>
  <si>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</si>
  <si>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</si>
  <si>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</si>
  <si>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</si>
  <si>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</si>
  <si>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</si>
  <si>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</si>
  <si>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</si>
  <si>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</si>
  <si>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</si>
  <si>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</si>
  <si>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</si>
  <si>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</si>
  <si>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</si>
  <si>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</si>
  <si>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</si>
  <si>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</si>
  <si>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</si>
  <si>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</si>
  <si>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</si>
  <si>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</si>
  <si>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</si>
  <si>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</si>
  <si>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</si>
  <si>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</si>
  <si>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</si>
  <si>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</si>
  <si>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</si>
  <si>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</si>
  <si>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</si>
  <si>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</si>
  <si>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</si>
  <si>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</si>
  <si>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</si>
  <si>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</si>
  <si>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</si>
  <si>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</si>
  <si>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</si>
  <si>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</si>
  <si>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</si>
  <si>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</si>
  <si>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</si>
  <si>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</si>
  <si>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</si>
  <si>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</si>
  <si>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</si>
  <si>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</si>
  <si>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</si>
  <si>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</si>
  <si>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</si>
  <si>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</si>
  <si>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</si>
  <si>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</si>
  <si>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</si>
  <si>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</si>
  <si>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</si>
  <si>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</si>
  <si>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</si>
  <si>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</si>
  <si>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</si>
  <si>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</si>
  <si>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</si>
  <si>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</si>
  <si>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</si>
  <si>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</si>
  <si>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</si>
  <si>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</si>
  <si>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</si>
  <si>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</si>
  <si>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</si>
  <si>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</si>
  <si>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</si>
  <si>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</si>
  <si>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</si>
  <si>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</si>
  <si>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</si>
  <si>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</si>
  <si>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</si>
  <si>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</si>
  <si>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</si>
  <si>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</si>
  <si>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</si>
  <si>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</si>
  <si>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</si>
  <si>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</si>
  <si>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</si>
  <si>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</si>
  <si>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</si>
  <si>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</si>
  <si>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</si>
  <si>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</si>
  <si>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</si>
  <si>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</si>
  <si>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</si>
  <si>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</si>
  <si>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</si>
  <si>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</si>
  <si>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</si>
  <si>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</si>
  <si>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</si>
  <si>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</si>
  <si>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</si>
  <si>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</si>
  <si>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</si>
  <si>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</si>
  <si>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</si>
  <si>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</si>
  <si>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</si>
  <si>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</si>
  <si>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</si>
  <si>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</si>
  <si>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</si>
  <si>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</si>
  <si>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</si>
  <si>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</si>
  <si>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</si>
  <si>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</si>
  <si>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</si>
  <si>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</si>
  <si>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</si>
  <si>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</si>
  <si>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</si>
  <si>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</si>
  <si>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</si>
  <si>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</si>
  <si>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</si>
  <si>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</si>
  <si>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</si>
  <si>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</si>
  <si>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</si>
  <si>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</si>
  <si>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</si>
  <si>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</si>
  <si>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</si>
  <si>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</si>
  <si>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</si>
  <si>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</si>
  <si>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</si>
  <si>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</si>
  <si>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</si>
  <si>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</si>
  <si>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</si>
  <si>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</si>
  <si>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</si>
  <si>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</si>
  <si>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</si>
  <si>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</si>
  <si>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</si>
  <si>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</si>
  <si>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</si>
  <si>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</si>
  <si>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</si>
  <si>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</si>
  <si>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</si>
  <si>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</si>
  <si>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</si>
  <si>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</si>
  <si>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</si>
  <si>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</si>
  <si>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</si>
  <si>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</si>
  <si>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</si>
  <si>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</si>
  <si>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</si>
  <si>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</si>
  <si>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</si>
  <si>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</si>
  <si>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</si>
  <si>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</si>
  <si>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</si>
  <si>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</si>
  <si>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</si>
  <si>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</si>
  <si>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</si>
  <si>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</si>
  <si>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</si>
  <si>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</si>
  <si>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</si>
  <si>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</si>
  <si>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</si>
  <si>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</si>
  <si>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</si>
  <si>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</si>
  <si>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</si>
  <si>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</si>
  <si>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</si>
  <si>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</si>
  <si>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</si>
  <si>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</si>
  <si>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</si>
  <si>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</si>
  <si>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</si>
  <si>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</si>
  <si>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</si>
  <si>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</si>
  <si>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</si>
  <si>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</si>
  <si>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</si>
  <si>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</si>
  <si>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</si>
  <si>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</si>
  <si>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</si>
  <si>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</si>
  <si>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</si>
  <si>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</si>
  <si>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</si>
  <si>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</si>
  <si>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</si>
  <si>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</si>
  <si>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</si>
  <si>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</si>
  <si>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</si>
  <si>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</si>
  <si>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</si>
  <si>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</si>
  <si>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</si>
  <si>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</si>
  <si>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</si>
  <si>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</si>
  <si>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</si>
  <si>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</si>
  <si>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</si>
  <si>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</si>
  <si>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</si>
  <si>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</si>
  <si>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</si>
  <si>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</si>
  <si>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</si>
  <si>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</si>
  <si>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</si>
  <si>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</si>
  <si>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</si>
  <si>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</si>
  <si>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</si>
  <si>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</si>
  <si>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</si>
  <si>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</si>
  <si>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</si>
  <si>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</si>
  <si>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</si>
  <si>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</si>
  <si>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</si>
  <si>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</si>
  <si>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</si>
  <si>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</si>
  <si>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</si>
  <si>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</si>
  <si>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</si>
  <si>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</si>
  <si>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</si>
  <si>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</si>
  <si>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</si>
  <si>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</si>
  <si>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</si>
  <si>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</si>
  <si>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</si>
  <si>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</si>
  <si>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</si>
  <si>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</si>
  <si>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</si>
  <si>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</si>
  <si>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</si>
  <si>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</si>
  <si>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</si>
  <si>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</si>
  <si>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</si>
  <si>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</si>
  <si>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</si>
  <si>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</si>
  <si>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</si>
  <si>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</si>
  <si>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</si>
  <si>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</si>
  <si>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</si>
  <si>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</si>
  <si>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</si>
  <si>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</si>
  <si>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</si>
  <si>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</si>
  <si>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</si>
  <si>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</si>
  <si>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</si>
  <si>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</si>
  <si>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</si>
  <si>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</si>
  <si>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</si>
  <si>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</si>
  <si>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</si>
  <si>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</si>
  <si>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</si>
  <si>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</si>
  <si>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</si>
  <si>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</si>
  <si>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</si>
  <si>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</si>
  <si>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</si>
  <si>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</si>
  <si>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</si>
  <si>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</si>
  <si>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</si>
  <si>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</si>
  <si>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</si>
  <si>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</si>
  <si>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</si>
  <si>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</si>
  <si>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</si>
  <si>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</si>
  <si>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</si>
  <si>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</si>
  <si>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</si>
  <si>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</si>
  <si>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</si>
  <si>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</si>
  <si>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</si>
  <si>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</si>
  <si>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</si>
  <si>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</si>
  <si>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</si>
  <si>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</si>
  <si>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</si>
  <si>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</si>
  <si>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</si>
  <si>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</si>
  <si>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</si>
  <si>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</si>
  <si>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</si>
  <si>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</si>
  <si>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</si>
  <si>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</si>
  <si>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</si>
  <si>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</si>
  <si>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</si>
  <si>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</si>
  <si>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</si>
  <si>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</si>
  <si>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</si>
  <si>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</si>
  <si>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</si>
  <si>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</si>
  <si>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</si>
  <si>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</si>
  <si>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</si>
  <si>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</si>
  <si>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</si>
  <si>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</si>
  <si>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</si>
  <si>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</si>
  <si>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</si>
  <si>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</si>
  <si>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</si>
  <si>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</si>
  <si>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</si>
  <si>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</si>
  <si>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</si>
  <si>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</si>
  <si>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</si>
  <si>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</si>
  <si>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</si>
  <si>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</si>
  <si>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</si>
  <si>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</si>
  <si>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</si>
  <si>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</si>
  <si>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</si>
  <si>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</si>
  <si>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</si>
  <si>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</si>
  <si>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</si>
  <si>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</si>
  <si>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</si>
  <si>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</si>
  <si>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</si>
  <si>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</si>
  <si>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</si>
  <si>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</si>
  <si>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</si>
  <si>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</si>
  <si>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</si>
  <si>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</si>
  <si>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</si>
  <si>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</si>
  <si>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</si>
  <si>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</si>
  <si>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</si>
  <si>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</si>
  <si>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</si>
  <si>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</si>
  <si>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</si>
  <si>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</si>
  <si>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</si>
  <si>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</si>
  <si>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</si>
  <si>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</si>
  <si>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</si>
  <si>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</si>
  <si>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</si>
  <si>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</si>
  <si>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</si>
  <si>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</si>
  <si>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</si>
  <si>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</si>
  <si>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</si>
  <si>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</si>
  <si>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</si>
  <si>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</si>
  <si>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</si>
  <si>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</si>
  <si>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</si>
  <si>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</si>
  <si>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</si>
  <si>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</si>
  <si>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</si>
  <si>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</si>
  <si>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</si>
  <si>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</si>
  <si>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</si>
  <si>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</si>
  <si>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</si>
  <si>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</si>
  <si>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</si>
  <si>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</si>
  <si>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</si>
  <si>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</si>
  <si>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</si>
  <si>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</si>
  <si>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</si>
  <si>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</si>
  <si>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</si>
  <si>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</si>
  <si>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</si>
  <si>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</si>
  <si>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</si>
  <si>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</si>
  <si>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</si>
  <si>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</si>
  <si>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</si>
  <si>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</si>
  <si>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</si>
  <si>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</si>
  <si>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</si>
  <si>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</si>
  <si>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</si>
  <si>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</si>
  <si>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</si>
  <si>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</si>
  <si>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</si>
  <si>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</si>
  <si>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</si>
  <si>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</si>
  <si>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</si>
  <si>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</si>
  <si>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</si>
  <si>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</si>
  <si>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</si>
  <si>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</si>
  <si>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</si>
  <si>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</si>
  <si>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</si>
  <si>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</si>
  <si>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</si>
  <si>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</si>
  <si>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</si>
  <si>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</si>
  <si>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</si>
  <si>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</si>
  <si>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</si>
  <si>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</si>
  <si>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</si>
  <si>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</si>
  <si>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</si>
  <si>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</si>
  <si>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</si>
  <si>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</si>
  <si>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</si>
  <si>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</si>
  <si>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</si>
  <si>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</si>
  <si>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</si>
  <si>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</si>
  <si>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</si>
  <si>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</si>
  <si>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</si>
  <si>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</si>
  <si>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</si>
  <si>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</si>
  <si>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</si>
  <si>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</si>
  <si>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</si>
  <si>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</si>
  <si>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</si>
  <si>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</si>
  <si>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</si>
  <si>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</si>
  <si>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</si>
  <si>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</si>
  <si>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</si>
  <si>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</si>
  <si>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</si>
  <si>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</si>
  <si>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</si>
  <si>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</si>
  <si>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</si>
  <si>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</si>
  <si>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</si>
  <si>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</si>
  <si>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</si>
  <si>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</si>
  <si>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</si>
  <si>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</si>
  <si>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</si>
  <si>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</si>
  <si>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</si>
  <si>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</si>
  <si>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</si>
  <si>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</si>
  <si>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</si>
  <si>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</si>
  <si>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</si>
  <si>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</si>
  <si>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</si>
  <si>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</si>
  <si>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</si>
  <si>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</si>
  <si>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</si>
  <si>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</si>
  <si>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</si>
  <si>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</si>
  <si>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</si>
  <si>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</si>
  <si>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</si>
  <si>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</si>
  <si>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</si>
  <si>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</si>
  <si>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</si>
  <si>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</si>
  <si>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</si>
  <si>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</si>
  <si>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</si>
  <si>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</si>
  <si>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</si>
  <si>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</si>
  <si>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</si>
  <si>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</si>
  <si>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</si>
  <si>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</si>
  <si>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</si>
  <si>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</si>
  <si>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</si>
  <si>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</si>
  <si>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</si>
  <si>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</si>
  <si>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</si>
  <si>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</si>
  <si>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</si>
  <si>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</si>
  <si>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</si>
  <si>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</si>
  <si>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</si>
  <si>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</si>
  <si>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</si>
  <si>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</si>
  <si>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</si>
  <si>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</si>
  <si>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</si>
  <si>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</si>
  <si>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</si>
  <si>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</si>
  <si>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</si>
  <si>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</si>
  <si>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</si>
  <si>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</si>
  <si>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</si>
  <si>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</si>
  <si>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</si>
  <si>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</si>
  <si>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</si>
  <si>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</si>
  <si>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</si>
  <si>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</si>
  <si>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</si>
  <si>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</si>
  <si>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</si>
  <si>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</si>
  <si>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</si>
  <si>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</si>
  <si>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</si>
  <si>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</si>
  <si>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</si>
  <si>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</si>
  <si>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</si>
  <si>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</si>
  <si>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</si>
  <si>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</si>
  <si>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</si>
  <si>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</si>
  <si>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</si>
  <si>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</si>
  <si>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</si>
  <si>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</si>
  <si>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</si>
  <si>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</si>
  <si>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</si>
  <si>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</si>
  <si>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</si>
  <si>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</si>
  <si>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</si>
  <si>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</si>
  <si>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</si>
  <si>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</si>
  <si>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</si>
  <si>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</si>
  <si>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</si>
  <si>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</si>
  <si>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</si>
  <si>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</si>
  <si>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</si>
  <si>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</si>
  <si>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</si>
  <si>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</si>
  <si>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</si>
  <si>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</si>
  <si>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</si>
  <si>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</si>
  <si>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</si>
  <si>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</si>
  <si>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</si>
  <si>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</si>
  <si>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</si>
  <si>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</si>
  <si>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</si>
  <si>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</si>
  <si>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</si>
  <si>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</si>
  <si>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</si>
  <si>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</si>
  <si>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</si>
  <si>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</si>
  <si>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</si>
  <si>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</si>
  <si>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</si>
  <si>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</si>
  <si>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</si>
  <si>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</si>
  <si>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</si>
  <si>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</si>
  <si>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</si>
  <si>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</si>
  <si>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</si>
  <si>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</si>
  <si>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</si>
  <si>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</si>
  <si>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</si>
  <si>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</si>
  <si>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</si>
  <si>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</si>
  <si>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</si>
  <si>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</si>
  <si>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</si>
  <si>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</si>
  <si>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</si>
  <si>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</si>
  <si>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</si>
  <si>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</si>
  <si>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</si>
  <si>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</si>
  <si>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</si>
  <si>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</si>
  <si>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</si>
  <si>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</si>
  <si>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</si>
  <si>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</si>
  <si>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</si>
  <si>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</si>
  <si>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</si>
  <si>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</si>
  <si>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</si>
  <si>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</si>
  <si>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</si>
  <si>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</si>
  <si>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</si>
  <si>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</si>
  <si>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</si>
  <si>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</si>
  <si>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</si>
  <si>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</si>
  <si>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</si>
  <si>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</si>
  <si>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</si>
  <si>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</si>
  <si>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</si>
  <si>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</si>
  <si>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</si>
  <si>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</si>
  <si>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</si>
  <si>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</si>
  <si>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</si>
  <si>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</si>
  <si>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</si>
  <si>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</si>
  <si>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</si>
  <si>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</si>
  <si>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</si>
  <si>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</si>
  <si>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</si>
  <si>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</si>
  <si>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</si>
  <si>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</si>
  <si>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</si>
  <si>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</si>
  <si>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</si>
  <si>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</si>
  <si>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</si>
  <si>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</si>
  <si>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</si>
  <si>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</si>
  <si>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</si>
  <si>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</si>
  <si>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</si>
  <si>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</si>
  <si>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</si>
  <si>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</si>
  <si>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</si>
  <si>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</si>
  <si>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</si>
  <si>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</si>
  <si>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</si>
  <si>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</si>
  <si>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</si>
  <si>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</si>
  <si>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</si>
  <si>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</si>
  <si>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</si>
  <si>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</si>
  <si>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</si>
  <si>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</si>
  <si>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</si>
  <si>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</si>
  <si>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</si>
  <si>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</si>
  <si>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</si>
  <si>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</si>
  <si>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</si>
  <si>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</si>
  <si>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</si>
  <si>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</si>
  <si>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</si>
  <si>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</si>
  <si>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</si>
  <si>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</si>
  <si>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</si>
  <si>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</si>
  <si>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</si>
  <si>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</si>
  <si>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</si>
  <si>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</si>
  <si>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</si>
  <si>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</si>
  <si>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</si>
  <si>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</si>
  <si>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</si>
  <si>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</si>
  <si>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</si>
  <si>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</si>
  <si>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</si>
  <si>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</si>
  <si>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</si>
  <si>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</si>
  <si>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</si>
  <si>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</si>
  <si>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</si>
  <si>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</si>
  <si>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</si>
  <si>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</si>
  <si>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</si>
  <si>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</si>
  <si>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</si>
  <si>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</si>
  <si>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</si>
  <si>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</si>
  <si>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</si>
  <si>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</si>
  <si>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</si>
  <si>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</si>
  <si>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</si>
  <si>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</si>
  <si>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</si>
  <si>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</si>
  <si>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</si>
  <si>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</si>
  <si>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</si>
  <si>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</si>
  <si>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</si>
  <si>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</si>
  <si>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</si>
  <si>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</si>
  <si>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</si>
  <si>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</si>
  <si>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</si>
  <si>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</si>
  <si>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</si>
  <si>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</si>
  <si>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</si>
  <si>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</si>
  <si>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</si>
  <si>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</si>
  <si>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</si>
  <si>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</si>
  <si>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</si>
  <si>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</si>
  <si>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</si>
  <si>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</si>
  <si>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</si>
  <si>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</si>
  <si>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</si>
  <si>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</si>
  <si>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</si>
  <si>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</si>
  <si>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</si>
  <si>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</si>
  <si>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</si>
  <si>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</si>
  <si>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</si>
  <si>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</si>
  <si>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</si>
  <si>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</si>
  <si>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</si>
  <si>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</si>
  <si>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</si>
  <si>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</si>
  <si>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</si>
  <si>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</si>
  <si>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</si>
  <si>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</si>
  <si>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</si>
  <si>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</si>
  <si>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</si>
  <si>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</si>
  <si>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</si>
  <si>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</si>
  <si>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</si>
  <si>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</si>
  <si>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</si>
  <si>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</si>
  <si>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</si>
  <si>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</si>
  <si>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</si>
  <si>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</si>
  <si>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</si>
  <si>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</si>
  <si>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</si>
  <si>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</si>
  <si>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</si>
  <si>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</si>
  <si>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</si>
  <si>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</si>
  <si>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</si>
  <si>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</si>
  <si>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</si>
  <si>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</si>
  <si>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</si>
  <si>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</si>
  <si>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</si>
  <si>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</si>
  <si>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</si>
  <si>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</si>
  <si>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</si>
  <si>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</si>
  <si>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</si>
  <si>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</si>
  <si>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</si>
  <si>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</si>
  <si>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</si>
  <si>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</si>
  <si>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</si>
  <si>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</si>
  <si>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</si>
  <si>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</si>
  <si>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</si>
  <si>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</si>
  <si>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</si>
  <si>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</si>
  <si>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</si>
  <si>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</si>
  <si>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</si>
  <si>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</si>
  <si>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</si>
  <si>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</si>
  <si>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</si>
  <si>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</si>
  <si>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</si>
  <si>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</si>
  <si>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</si>
  <si>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</si>
  <si>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</si>
  <si>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</si>
  <si>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</si>
  <si>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</si>
  <si>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</si>
  <si>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</si>
  <si>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</si>
  <si>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</si>
  <si>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</si>
  <si>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</si>
  <si>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</si>
  <si>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</si>
  <si>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</si>
  <si>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</si>
  <si>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</si>
  <si>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</si>
  <si>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</si>
  <si>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</si>
  <si>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</si>
  <si>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</si>
  <si>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</si>
  <si>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</si>
  <si>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</si>
  <si>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</si>
  <si>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</si>
  <si>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</si>
  <si>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</si>
  <si>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</si>
  <si>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</si>
  <si>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</si>
  <si>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</si>
  <si>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</si>
  <si>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</si>
  <si>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</si>
  <si>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</si>
  <si>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</si>
  <si>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</si>
  <si>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</si>
  <si>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</si>
  <si>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</si>
  <si>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</si>
  <si>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</si>
  <si>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</si>
  <si>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</si>
  <si>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</si>
  <si>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</si>
  <si>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</si>
  <si>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</si>
  <si>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</si>
  <si>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</si>
  <si>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</si>
  <si>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</si>
  <si>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</si>
  <si>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</si>
  <si>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</si>
  <si>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</si>
  <si>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</si>
  <si>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</si>
  <si>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</si>
  <si>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</si>
  <si>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</si>
  <si>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</si>
  <si>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</si>
  <si>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</si>
  <si>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</si>
  <si>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</si>
  <si>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</si>
  <si>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</si>
  <si>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</si>
  <si>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</si>
  <si>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</si>
  <si>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</si>
  <si>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</si>
  <si>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</si>
  <si>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</si>
  <si>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</si>
  <si>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</si>
  <si>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</si>
  <si>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</si>
  <si>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</si>
  <si>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</si>
  <si>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</si>
  <si>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</si>
  <si>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</si>
  <si>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</si>
  <si>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</si>
  <si>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</si>
  <si>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</si>
  <si>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</si>
  <si>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</si>
  <si>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</si>
  <si>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</si>
  <si>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</si>
  <si>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</si>
  <si>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</si>
  <si>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</si>
  <si>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</si>
  <si>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</si>
  <si>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</si>
  <si>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</si>
  <si>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</si>
  <si>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</si>
  <si>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</si>
  <si>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</si>
  <si>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</si>
  <si>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</si>
  <si>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</si>
  <si>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</si>
  <si>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</si>
  <si>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</si>
  <si>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</si>
  <si>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</si>
  <si>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</si>
  <si>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</si>
  <si>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</si>
  <si>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</si>
  <si>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</si>
  <si>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</si>
  <si>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</si>
  <si>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</si>
  <si>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</si>
  <si>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</si>
  <si>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</si>
  <si>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</si>
  <si>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</si>
  <si>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</si>
  <si>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</si>
  <si>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</si>
  <si>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</si>
  <si>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</si>
  <si>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</si>
  <si>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</si>
  <si>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</si>
  <si>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</si>
  <si>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</si>
  <si>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</si>
  <si>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</si>
  <si>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</si>
  <si>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</si>
  <si>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</si>
  <si>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</si>
  <si>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</si>
  <si>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</si>
  <si>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</si>
  <si>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</si>
  <si>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</si>
  <si>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</si>
  <si>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</si>
  <si>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</si>
  <si>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</si>
  <si>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</si>
  <si>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</si>
  <si>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</si>
  <si>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</si>
  <si>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</si>
  <si>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</si>
  <si>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</si>
  <si>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</si>
  <si>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</si>
  <si>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</si>
  <si>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</si>
  <si>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</si>
  <si>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</si>
  <si>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</si>
  <si>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</si>
  <si>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</si>
  <si>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</si>
  <si>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</si>
  <si>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</si>
  <si>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</si>
  <si>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</si>
  <si>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</si>
  <si>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</si>
  <si>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</si>
  <si>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</si>
  <si>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</si>
  <si>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</si>
  <si>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</si>
  <si>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</si>
  <si>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</si>
  <si>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</si>
  <si>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</si>
  <si>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</si>
  <si>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</si>
  <si>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</si>
  <si>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</si>
  <si>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</si>
  <si>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</si>
  <si>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</si>
  <si>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</si>
  <si>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</si>
  <si>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</si>
  <si>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</si>
  <si>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</si>
  <si>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</si>
  <si>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</si>
  <si>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</si>
  <si>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</si>
  <si>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</si>
  <si>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</si>
  <si>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</si>
  <si>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</si>
  <si>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</si>
  <si>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</si>
  <si>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</si>
  <si>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</si>
  <si>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</si>
  <si>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</si>
  <si>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</si>
  <si>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</si>
  <si>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</si>
  <si>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</si>
  <si>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</si>
  <si>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</si>
  <si>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</si>
  <si>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</si>
  <si>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</si>
  <si>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</si>
  <si>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</si>
  <si>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</si>
  <si>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</si>
  <si>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</si>
  <si>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</si>
  <si>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</si>
  <si>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</si>
  <si>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</si>
  <si>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</si>
  <si>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</si>
  <si>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</si>
  <si>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</si>
  <si>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</si>
  <si>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</si>
  <si>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</si>
  <si>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</si>
  <si>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</si>
  <si>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</si>
  <si>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</si>
  <si>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</si>
  <si>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</si>
  <si>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</si>
  <si>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</si>
  <si>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</si>
  <si>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</si>
  <si>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</si>
  <si>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</si>
  <si>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</si>
  <si>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</si>
  <si>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</si>
  <si>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</si>
  <si>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</si>
  <si>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</si>
  <si>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</si>
  <si>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</si>
  <si>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</si>
  <si>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</si>
  <si>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</si>
  <si>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</si>
  <si>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</si>
  <si>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</si>
  <si>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</si>
  <si>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</si>
  <si>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</si>
  <si>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</si>
  <si>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</si>
  <si>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</si>
  <si>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</si>
  <si>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</si>
  <si>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</si>
  <si>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</si>
  <si>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</si>
  <si>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</si>
  <si>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</si>
  <si>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</si>
  <si>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</si>
  <si>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</si>
  <si>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</si>
  <si>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</si>
  <si>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</si>
  <si>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</si>
  <si>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</si>
  <si>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</si>
  <si>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</si>
  <si>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</si>
  <si>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</si>
  <si>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</si>
  <si>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</si>
  <si>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</si>
  <si>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</si>
  <si>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</si>
  <si>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</si>
  <si>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</si>
  <si>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</si>
  <si>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</si>
  <si>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</si>
  <si>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</si>
  <si>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</si>
  <si>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</si>
  <si>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</si>
  <si>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</si>
  <si>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</si>
  <si>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</si>
  <si>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</si>
  <si>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</si>
  <si>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</si>
  <si>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</si>
  <si>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</si>
  <si>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</si>
  <si>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</si>
  <si>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</si>
  <si>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</si>
  <si>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</si>
  <si>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</si>
  <si>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</si>
  <si>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</si>
  <si>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</si>
  <si>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</si>
  <si>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</si>
  <si>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</si>
  <si>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</si>
  <si>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</si>
  <si>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</si>
  <si>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</si>
  <si>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</si>
  <si>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</si>
  <si>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</si>
  <si>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</si>
  <si>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</si>
  <si>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</si>
  <si>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</si>
  <si>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</si>
  <si>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</si>
  <si>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</si>
  <si>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</si>
  <si>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</si>
  <si>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</si>
  <si>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</si>
  <si>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</si>
  <si>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</si>
  <si>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</si>
  <si>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</si>
  <si>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</si>
  <si>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</si>
  <si>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</si>
  <si>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</si>
  <si>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</si>
  <si>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</si>
  <si>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</si>
  <si>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</si>
  <si>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</si>
  <si>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</si>
  <si>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</si>
  <si>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</si>
  <si>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</si>
  <si>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</si>
  <si>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</si>
  <si>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</si>
  <si>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</si>
  <si>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</si>
  <si>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</si>
  <si>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</si>
  <si>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</si>
  <si>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</si>
  <si>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</si>
  <si>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</si>
  <si>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</si>
  <si>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</si>
  <si>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</si>
  <si>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</si>
  <si>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</si>
  <si>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</si>
  <si>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</si>
  <si>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</si>
  <si>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</si>
  <si>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</si>
  <si>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</si>
  <si>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</si>
  <si>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</si>
  <si>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</si>
  <si>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</si>
  <si>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</si>
  <si>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</si>
  <si>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</si>
  <si>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</si>
  <si>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</si>
  <si>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</si>
  <si>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</si>
  <si>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</si>
  <si>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</si>
  <si>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</si>
  <si>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</si>
  <si>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</si>
  <si>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</si>
  <si>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</si>
  <si>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</si>
  <si>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</si>
  <si>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</si>
  <si>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</si>
  <si>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</si>
  <si>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</si>
  <si>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</si>
  <si>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</si>
  <si>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</si>
  <si>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</si>
  <si>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</si>
  <si>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</si>
  <si>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</si>
  <si>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</si>
  <si>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</si>
  <si>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</si>
  <si>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</si>
  <si>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</si>
  <si>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</si>
  <si>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</si>
  <si>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</si>
  <si>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</si>
  <si>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</si>
  <si>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</si>
  <si>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</si>
  <si>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</si>
  <si>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</si>
  <si>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</si>
  <si>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</si>
  <si>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</si>
  <si>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</si>
  <si>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</si>
  <si>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</si>
  <si>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</si>
  <si>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</si>
  <si>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</si>
  <si>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</si>
  <si>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</si>
  <si>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</si>
  <si>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</si>
  <si>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</si>
  <si>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</si>
  <si>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</si>
  <si>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</si>
  <si>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</si>
  <si>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</si>
  <si>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</si>
  <si>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</si>
  <si>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</si>
  <si>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</si>
  <si>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</si>
  <si>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</si>
  <si>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</si>
  <si>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</si>
  <si>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</si>
  <si>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</si>
  <si>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</si>
  <si>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</si>
  <si>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</si>
  <si>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</si>
  <si>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</si>
  <si>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</si>
  <si>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</si>
  <si>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</si>
  <si>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</si>
  <si>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</si>
  <si>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</si>
  <si>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</si>
  <si>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</si>
  <si>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</si>
  <si>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</si>
  <si>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</si>
  <si>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</si>
  <si>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</si>
  <si>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</si>
  <si>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</si>
  <si>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</si>
  <si>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</si>
  <si>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</si>
  <si>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</si>
  <si>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</si>
  <si>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</si>
  <si>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</si>
  <si>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</si>
  <si>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</si>
  <si>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</si>
  <si>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</si>
  <si>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</si>
  <si>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</si>
  <si>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</si>
  <si>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</si>
  <si>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</si>
  <si>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</si>
  <si>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</si>
  <si>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</si>
  <si>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</si>
  <si>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</si>
  <si>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</si>
  <si>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</si>
  <si>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</si>
  <si>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</si>
  <si>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</si>
  <si>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</si>
  <si>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</si>
  <si>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</si>
  <si>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</si>
  <si>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</si>
  <si>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</si>
  <si>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</si>
  <si>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</si>
  <si>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</si>
  <si>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</si>
  <si>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</si>
  <si>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</si>
  <si>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</si>
  <si>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</si>
  <si>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</si>
  <si>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</si>
  <si>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</si>
  <si>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</si>
  <si>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</si>
  <si>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</si>
  <si>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</si>
  <si>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</si>
  <si>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</si>
  <si>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</si>
  <si>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</si>
  <si>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</si>
  <si>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</si>
  <si>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</si>
  <si>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</si>
  <si>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</si>
  <si>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</si>
  <si>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</si>
  <si>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</si>
  <si>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</si>
  <si>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</si>
  <si>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</si>
  <si>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</si>
  <si>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</si>
  <si>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</si>
  <si>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</si>
  <si>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</si>
  <si>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</si>
  <si>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</si>
  <si>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</si>
  <si>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</si>
  <si>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</si>
  <si>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</si>
  <si>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</si>
  <si>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</si>
  <si>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</si>
  <si>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</si>
  <si>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</si>
  <si>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</si>
  <si>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</si>
  <si>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</si>
  <si>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</si>
  <si>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</si>
  <si>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</si>
  <si>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</si>
  <si>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</si>
  <si>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</si>
  <si>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</si>
  <si>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</si>
  <si>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</si>
  <si>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</si>
  <si>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</si>
  <si>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</si>
  <si>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</si>
  <si>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</si>
  <si>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</si>
  <si>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</si>
  <si>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</si>
  <si>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</si>
  <si>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</si>
  <si>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</si>
  <si>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</si>
  <si>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</si>
  <si>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</si>
  <si>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</si>
  <si>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</si>
  <si>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</si>
  <si>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</si>
  <si>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</si>
  <si>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</si>
  <si>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</si>
  <si>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</si>
  <si>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</si>
  <si>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</si>
  <si>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</si>
  <si>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</si>
  <si>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</si>
  <si>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</si>
  <si>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</si>
  <si>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</si>
  <si>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</si>
  <si>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</si>
  <si>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</si>
  <si>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</si>
  <si>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</si>
  <si>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</si>
  <si>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</si>
  <si>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</si>
  <si>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</si>
  <si>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</si>
  <si>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</si>
  <si>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</si>
  <si>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</si>
  <si>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</si>
  <si>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</si>
  <si>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</si>
  <si>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</si>
  <si>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</si>
  <si>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</si>
  <si>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</si>
  <si>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</si>
  <si>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</si>
  <si>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</si>
  <si>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</si>
  <si>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</si>
  <si>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</si>
  <si>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</si>
  <si>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</si>
  <si>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</si>
  <si>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</si>
  <si>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</si>
  <si>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</si>
  <si>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</si>
  <si>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</si>
  <si>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</si>
  <si>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</si>
  <si>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</si>
  <si>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</si>
  <si>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</si>
  <si>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</si>
  <si>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</si>
  <si>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</si>
  <si>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</si>
  <si>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</si>
  <si>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</si>
  <si>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</si>
  <si>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</si>
  <si>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</si>
  <si>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</si>
  <si>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</si>
  <si>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</si>
  <si>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</si>
  <si>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</si>
  <si>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</si>
  <si>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</si>
  <si>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</si>
  <si>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</si>
  <si>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</si>
  <si>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</si>
  <si>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</si>
  <si>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</si>
  <si>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</si>
  <si>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</si>
  <si>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</si>
  <si>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</si>
  <si>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</si>
  <si>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</si>
  <si>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</si>
  <si>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</si>
  <si>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</si>
  <si>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</si>
  <si>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</si>
  <si>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</si>
  <si>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</si>
  <si>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</si>
  <si>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</si>
  <si>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</si>
  <si>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</si>
  <si>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</si>
  <si>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</si>
  <si>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</si>
  <si>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</si>
  <si>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</si>
  <si>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</si>
  <si>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</si>
  <si>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</si>
  <si>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</si>
  <si>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</si>
  <si>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</si>
  <si>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</si>
  <si>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</si>
  <si>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</si>
  <si>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</si>
  <si>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</si>
  <si>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</si>
  <si>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</si>
  <si>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</si>
  <si>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</si>
  <si>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</si>
  <si>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</si>
  <si>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</si>
  <si>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</si>
  <si>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</si>
  <si>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</si>
  <si>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</si>
  <si>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</si>
  <si>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</si>
  <si>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</si>
  <si>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</si>
  <si>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</si>
  <si>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</si>
  <si>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</si>
  <si>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</si>
  <si>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</si>
  <si>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</si>
  <si>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</si>
  <si>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</si>
  <si>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</si>
  <si>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</si>
  <si>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</si>
  <si>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</si>
  <si>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</si>
  <si>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</si>
  <si>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</si>
  <si>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</si>
  <si>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</si>
  <si>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</si>
  <si>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</si>
  <si>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</si>
  <si>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</si>
  <si>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</si>
  <si>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</si>
  <si>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</si>
  <si>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</si>
  <si>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</si>
  <si>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</si>
  <si>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</si>
  <si>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</si>
  <si>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</si>
  <si>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</si>
  <si>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</si>
  <si>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</si>
  <si>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</si>
  <si>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</si>
  <si>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</si>
  <si>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</si>
  <si>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</si>
  <si>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</si>
  <si>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</si>
  <si>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</si>
  <si>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</si>
  <si>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</si>
  <si>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</si>
  <si>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</si>
  <si>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</si>
  <si>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</si>
  <si>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</si>
  <si>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</si>
  <si>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</si>
  <si>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</si>
  <si>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</si>
  <si>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</si>
  <si>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</si>
  <si>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</si>
  <si>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</si>
  <si>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</si>
  <si>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</si>
  <si>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</si>
  <si>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</si>
  <si>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</si>
  <si>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</si>
  <si>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</si>
  <si>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</si>
  <si>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</si>
  <si>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</si>
  <si>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</si>
  <si>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</si>
  <si>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</si>
  <si>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</si>
  <si>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</si>
  <si>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</si>
  <si>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</si>
  <si>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</si>
  <si>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</si>
  <si>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</si>
  <si>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</si>
  <si>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</si>
  <si>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</si>
  <si>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</si>
  <si>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</si>
  <si>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</si>
  <si>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</si>
  <si>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</si>
  <si>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</si>
  <si>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</si>
  <si>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</si>
  <si>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</si>
  <si>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</si>
  <si>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</si>
  <si>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</si>
  <si>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</si>
  <si>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</si>
  <si>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</si>
  <si>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</si>
  <si>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</si>
  <si>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</si>
  <si>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</si>
  <si>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</si>
  <si>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</si>
  <si>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</si>
  <si>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</si>
  <si>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</si>
  <si>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</si>
  <si>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</si>
  <si>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</si>
  <si>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</si>
  <si>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</si>
  <si>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</si>
  <si>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</si>
  <si>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</si>
  <si>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</si>
  <si>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</si>
  <si>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</si>
  <si>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</si>
  <si>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</si>
  <si>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</si>
  <si>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</si>
  <si>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</si>
  <si>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</si>
  <si>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</si>
  <si>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</si>
  <si>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</si>
  <si>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</si>
  <si>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</si>
  <si>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</si>
  <si>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</si>
  <si>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</si>
  <si>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</si>
  <si>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</si>
  <si>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</si>
  <si>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</si>
  <si>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</si>
  <si>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</si>
  <si>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</si>
  <si>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</si>
  <si>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</si>
  <si>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</si>
  <si>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</si>
  <si>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</si>
  <si>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</si>
  <si>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</si>
  <si>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</si>
  <si>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</si>
  <si>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</si>
  <si>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</si>
  <si>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</si>
  <si>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</si>
  <si>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</si>
  <si>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</si>
  <si>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</si>
  <si>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</si>
  <si>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</si>
  <si>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</si>
  <si>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</si>
  <si>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</si>
  <si>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</si>
  <si>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</si>
  <si>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</si>
  <si>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</si>
  <si>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</si>
  <si>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</si>
  <si>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</si>
  <si>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</si>
  <si>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</si>
  <si>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</si>
  <si>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</si>
  <si>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</si>
  <si>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</si>
  <si>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</si>
  <si>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</si>
  <si>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</si>
  <si>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</si>
  <si>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</si>
  <si>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</si>
  <si>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</si>
  <si>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</si>
  <si>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</si>
  <si>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</si>
  <si>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</si>
  <si>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</si>
  <si>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</si>
  <si>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</si>
  <si>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</si>
  <si>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</si>
  <si>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</si>
  <si>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</si>
  <si>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</si>
  <si>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</si>
  <si>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</si>
  <si>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</si>
  <si>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</si>
  <si>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</si>
  <si>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</si>
  <si>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</si>
  <si>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</si>
  <si>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</si>
  <si>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</si>
  <si>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</si>
  <si>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</si>
  <si>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</si>
  <si>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</si>
  <si>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</si>
  <si>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</si>
  <si>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</si>
  <si>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</si>
  <si>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</si>
  <si>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</si>
  <si>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</si>
  <si>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</si>
  <si>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</si>
  <si>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</si>
  <si>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</si>
  <si>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</si>
  <si>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</si>
  <si>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</si>
  <si>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</si>
  <si>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</si>
  <si>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</si>
  <si>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</si>
  <si>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</si>
  <si>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</si>
  <si>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</si>
  <si>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</si>
  <si>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</si>
  <si>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</si>
  <si>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</si>
  <si>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</si>
  <si>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</si>
  <si>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</si>
  <si>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</si>
  <si>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</si>
  <si>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</si>
  <si>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</si>
  <si>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</si>
  <si>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</si>
  <si>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</si>
  <si>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</si>
  <si>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</si>
  <si>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</si>
  <si>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</si>
  <si>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</si>
  <si>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</si>
  <si>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</si>
  <si>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</si>
  <si>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</si>
  <si>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</si>
  <si>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</si>
  <si>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</si>
  <si>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</si>
  <si>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</si>
  <si>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</si>
  <si>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</si>
  <si>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</si>
  <si>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</si>
  <si>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</si>
  <si>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</si>
  <si>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</si>
  <si>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</si>
  <si>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</si>
  <si>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</si>
  <si>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</si>
  <si>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</si>
  <si>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</si>
  <si>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</si>
  <si>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</si>
  <si>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</si>
  <si>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</si>
  <si>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</si>
  <si>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</si>
  <si>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</si>
  <si>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</si>
  <si>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</si>
  <si>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</si>
  <si>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</si>
  <si>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</si>
  <si>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</si>
  <si>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</si>
  <si>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</si>
  <si>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</si>
  <si>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</si>
  <si>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</si>
  <si>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</si>
  <si>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</si>
  <si>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</si>
  <si>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</si>
  <si>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</si>
  <si>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</si>
  <si>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</si>
  <si>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</si>
  <si>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</si>
  <si>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</si>
  <si>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</si>
  <si>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</si>
  <si>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</si>
  <si>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</si>
  <si>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</si>
  <si>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</si>
  <si>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</si>
  <si>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</si>
  <si>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</si>
  <si>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</si>
  <si>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</si>
  <si>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</si>
  <si>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</si>
  <si>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</si>
  <si>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</si>
  <si>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</si>
  <si>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</si>
  <si>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</si>
  <si>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</si>
  <si>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</si>
  <si>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</si>
  <si>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</si>
  <si>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</si>
  <si>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</si>
  <si>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</si>
  <si>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</si>
  <si>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</si>
  <si>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</si>
  <si>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</si>
  <si>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</si>
  <si>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</si>
  <si>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</si>
  <si>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</si>
  <si>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</si>
  <si>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</si>
  <si>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</si>
  <si>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</si>
  <si>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</si>
  <si>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</si>
  <si>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</si>
  <si>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</si>
  <si>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</si>
  <si>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</si>
  <si>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</si>
  <si>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</si>
  <si>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</si>
  <si>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</si>
  <si>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</si>
  <si>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</si>
  <si>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</si>
  <si>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</si>
  <si>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</si>
  <si>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</si>
  <si>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</si>
  <si>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</si>
  <si>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</si>
  <si>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</si>
  <si>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</si>
  <si>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</si>
  <si>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</si>
  <si>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</si>
  <si>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</si>
  <si>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</si>
  <si>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</si>
  <si>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</si>
  <si>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</si>
  <si>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</si>
  <si>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</si>
  <si>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</si>
  <si>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</si>
  <si>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</si>
  <si>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</si>
  <si>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</si>
  <si>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</si>
  <si>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</si>
  <si>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</si>
  <si>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</si>
  <si>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</si>
  <si>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</si>
  <si>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</si>
  <si>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</si>
  <si>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</si>
  <si>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</si>
  <si>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</si>
  <si>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</si>
  <si>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</si>
  <si>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</si>
  <si>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</si>
  <si>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</si>
  <si>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</si>
  <si>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</si>
  <si>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</si>
  <si>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</si>
  <si>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</si>
  <si>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</si>
  <si>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</si>
  <si>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</si>
  <si>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</si>
  <si>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</si>
  <si>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</si>
  <si>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</si>
  <si>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</si>
  <si>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</si>
  <si>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</si>
  <si>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</si>
  <si>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</si>
  <si>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</si>
  <si>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</si>
  <si>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</si>
  <si>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</si>
  <si>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</si>
  <si>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</si>
  <si>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</si>
  <si>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</si>
  <si>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</si>
  <si>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</si>
  <si>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</si>
  <si>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</si>
  <si>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</si>
  <si>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</si>
  <si>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</si>
  <si>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</si>
  <si>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</si>
  <si>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</si>
  <si>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</si>
  <si>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</si>
  <si>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</si>
  <si>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</si>
  <si>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</si>
  <si>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</si>
  <si>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</si>
  <si>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</si>
  <si>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</si>
  <si>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</si>
  <si>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</si>
  <si>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</si>
  <si>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</si>
  <si>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</si>
  <si>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</si>
  <si>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</si>
  <si>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</si>
  <si>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</si>
  <si>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</si>
  <si>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</si>
  <si>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</si>
  <si>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</si>
  <si>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</si>
  <si>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</si>
  <si>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</si>
  <si>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</si>
  <si>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</si>
  <si>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</si>
  <si>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</si>
  <si>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</si>
  <si>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</si>
  <si>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</si>
  <si>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</si>
  <si>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</si>
  <si>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</si>
  <si>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</si>
  <si>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</si>
  <si>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</si>
  <si>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</si>
  <si>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</si>
  <si>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</si>
  <si>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</si>
  <si>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</si>
  <si>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</si>
  <si>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</si>
  <si>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</si>
  <si>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</si>
  <si>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</si>
  <si>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</si>
  <si>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</si>
  <si>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</si>
  <si>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</si>
  <si>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</si>
  <si>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</si>
  <si>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</si>
  <si>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</si>
  <si>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</si>
  <si>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</si>
  <si>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</si>
  <si>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</si>
  <si>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</si>
  <si>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</si>
  <si>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</si>
  <si>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</si>
  <si>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</si>
  <si>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</si>
  <si>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</si>
  <si>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</si>
  <si>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</si>
  <si>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</si>
  <si>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</si>
  <si>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</si>
  <si>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</si>
  <si>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</si>
  <si>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</si>
  <si>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</si>
  <si>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</si>
  <si>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</si>
  <si>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</si>
  <si>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</si>
  <si>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</si>
  <si>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</si>
  <si>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</si>
  <si>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</si>
  <si>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</si>
  <si>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</si>
  <si>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</si>
  <si>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</si>
  <si>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</si>
  <si>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</si>
  <si>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</si>
  <si>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</si>
  <si>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</si>
  <si>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</si>
  <si>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</si>
  <si>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</si>
  <si>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</si>
  <si>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</si>
  <si>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</si>
  <si>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</si>
  <si>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</si>
  <si>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</si>
  <si>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</si>
  <si>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</si>
  <si>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</si>
  <si>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</si>
  <si>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</si>
  <si>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</si>
  <si>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</si>
  <si>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</si>
  <si>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</si>
  <si>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</si>
  <si>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</si>
  <si>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</si>
  <si>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</si>
  <si>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</si>
  <si>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</si>
  <si>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</si>
  <si>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</si>
  <si>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</si>
  <si>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</si>
  <si>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</si>
  <si>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</si>
  <si>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</si>
  <si>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</si>
  <si>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</si>
  <si>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</si>
  <si>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</si>
  <si>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</si>
  <si>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</si>
  <si>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</si>
  <si>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</si>
  <si>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</si>
  <si>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</si>
  <si>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</si>
  <si>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</si>
  <si>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</si>
  <si>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</si>
  <si>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</si>
  <si>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</si>
  <si>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</si>
  <si>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</si>
  <si>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</si>
  <si>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</si>
  <si>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</si>
  <si>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</si>
  <si>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</si>
  <si>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</si>
  <si>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</si>
  <si>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</si>
  <si>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</si>
  <si>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</si>
  <si>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</si>
  <si>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</si>
  <si>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</si>
  <si>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</si>
  <si>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</si>
  <si>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</si>
  <si>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</si>
  <si>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</si>
  <si>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</si>
  <si>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</si>
  <si>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</si>
  <si>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</si>
  <si>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</si>
  <si>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</si>
  <si>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</si>
  <si>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</si>
  <si>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</si>
  <si>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</si>
  <si>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</si>
  <si>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</si>
  <si>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</si>
  <si>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</si>
  <si>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</si>
  <si>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</si>
  <si>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</si>
  <si>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</si>
  <si>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</si>
  <si>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</si>
  <si>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</si>
  <si>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</si>
  <si>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</si>
  <si>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</si>
  <si>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</si>
  <si>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</si>
  <si>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</si>
  <si>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</si>
  <si>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</si>
  <si>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</si>
  <si>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</si>
  <si>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</si>
  <si>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</si>
  <si>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</si>
  <si>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</si>
  <si>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</si>
  <si>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</si>
  <si>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</si>
  <si>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</si>
  <si>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</si>
  <si>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</si>
  <si>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</si>
  <si>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</si>
  <si>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</si>
  <si>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</si>
  <si>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</si>
  <si>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</si>
  <si>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</si>
  <si>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</si>
  <si>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</si>
  <si>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</si>
  <si>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</si>
  <si>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</si>
  <si>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</si>
  <si>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</si>
  <si>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</si>
  <si>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</si>
  <si>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</si>
  <si>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</si>
  <si>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</si>
  <si>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</si>
  <si>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</si>
  <si>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</si>
  <si>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</si>
  <si>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</si>
  <si>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</si>
  <si>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</si>
  <si>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</si>
  <si>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</si>
  <si>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</si>
  <si>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</si>
  <si>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</si>
  <si>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</si>
  <si>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</si>
  <si>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</si>
  <si>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</si>
  <si>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</si>
  <si>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</si>
  <si>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</si>
  <si>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</si>
  <si>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</si>
  <si>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</si>
  <si>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</si>
  <si>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</si>
  <si>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</si>
  <si>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</si>
  <si>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</si>
  <si>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</si>
  <si>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</si>
  <si>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</si>
  <si>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</si>
  <si>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</si>
  <si>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</si>
  <si>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</si>
  <si>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</si>
  <si>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</si>
  <si>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</si>
  <si>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</si>
  <si>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</si>
  <si>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</si>
  <si>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</si>
  <si>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</si>
  <si>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</si>
  <si>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</si>
  <si>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</si>
  <si>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</si>
  <si>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</si>
  <si>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</si>
  <si>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</si>
  <si>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</si>
  <si>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</si>
  <si>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</si>
  <si>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</si>
  <si>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</si>
  <si>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</si>
  <si>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</si>
  <si>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</si>
  <si>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</si>
  <si>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</si>
  <si>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</si>
  <si>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</si>
  <si>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</si>
  <si>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</si>
  <si>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</si>
  <si>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</si>
  <si>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</si>
  <si>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</si>
  <si>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</si>
  <si>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</si>
  <si>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</si>
  <si>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</si>
  <si>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</si>
  <si>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</si>
  <si>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</si>
  <si>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</si>
  <si>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</si>
  <si>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</si>
  <si>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</si>
  <si>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</si>
  <si>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</si>
  <si>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</si>
  <si>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</si>
  <si>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</si>
  <si>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</si>
  <si>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</si>
  <si>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</si>
  <si>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</si>
  <si>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</si>
  <si>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</si>
  <si>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</si>
  <si>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</si>
  <si>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</si>
  <si>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</si>
  <si>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</si>
  <si>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</si>
  <si>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</si>
  <si>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</si>
  <si>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</si>
  <si>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</si>
  <si>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</si>
  <si>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</si>
  <si>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</si>
  <si>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</si>
  <si>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</si>
  <si>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</si>
  <si>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</si>
  <si>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</si>
  <si>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</si>
  <si>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</si>
  <si>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</si>
  <si>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</si>
  <si>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</si>
  <si>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</si>
  <si>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</si>
  <si>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</si>
  <si>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</si>
  <si>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</si>
  <si>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</si>
  <si>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</si>
  <si>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</si>
  <si>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</si>
  <si>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</si>
  <si>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</si>
  <si>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</si>
  <si>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</si>
  <si>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</si>
  <si>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</si>
  <si>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</si>
  <si>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</si>
  <si>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</si>
  <si>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</si>
  <si>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</si>
  <si>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</si>
  <si>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</si>
  <si>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</si>
  <si>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</si>
  <si>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</si>
  <si>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</si>
  <si>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</si>
  <si>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</si>
  <si>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</si>
  <si>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</si>
  <si>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</si>
  <si>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</si>
  <si>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</si>
  <si>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</si>
  <si>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</si>
  <si>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</si>
  <si>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</si>
  <si>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</si>
  <si>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</si>
  <si>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</si>
  <si>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</si>
  <si>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</si>
  <si>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</si>
  <si>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</si>
  <si>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</si>
  <si>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</si>
  <si>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</si>
  <si>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</si>
  <si>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</si>
  <si>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</si>
  <si>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</si>
  <si>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</si>
  <si>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</si>
  <si>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</si>
  <si>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</si>
  <si>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</si>
  <si>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</si>
  <si>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</si>
  <si>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</si>
  <si>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</si>
  <si>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</si>
  <si>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</si>
  <si>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</si>
  <si>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</si>
  <si>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</si>
  <si>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</si>
  <si>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</si>
  <si>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</si>
  <si>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</si>
  <si>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</si>
  <si>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</si>
  <si>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</si>
  <si>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</si>
  <si>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</si>
  <si>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</si>
  <si>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</si>
  <si>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</si>
  <si>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</si>
  <si>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</si>
  <si>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</si>
  <si>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</si>
  <si>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</si>
  <si>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</si>
  <si>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</si>
  <si>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</si>
  <si>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</si>
  <si>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</si>
  <si>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</si>
  <si>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</si>
  <si>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</si>
  <si>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</si>
  <si>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</si>
  <si>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</si>
  <si>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</si>
  <si>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</si>
  <si>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</si>
  <si>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</si>
  <si>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</si>
  <si>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</si>
  <si>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</si>
  <si>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</si>
  <si>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</si>
  <si>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</si>
  <si>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</si>
  <si>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</si>
  <si>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</si>
  <si>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</si>
  <si>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</si>
  <si>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</si>
  <si>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</si>
  <si>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</si>
  <si>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</si>
  <si>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</si>
  <si>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</si>
  <si>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</si>
  <si>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</si>
  <si>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</si>
  <si>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</si>
  <si>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</si>
  <si>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</si>
  <si>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</si>
  <si>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</si>
  <si>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</si>
  <si>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</si>
  <si>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</si>
  <si>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</si>
  <si>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</si>
  <si>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</si>
  <si>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</si>
  <si>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</si>
  <si>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</si>
  <si>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</si>
  <si>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</si>
  <si>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</si>
  <si>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</si>
  <si>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</si>
  <si>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</si>
  <si>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</si>
  <si>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</si>
  <si>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</si>
  <si>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</si>
  <si>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</si>
  <si>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</si>
  <si>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</si>
  <si>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</si>
  <si>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</si>
  <si>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</si>
  <si>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</si>
  <si>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</si>
  <si>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</si>
  <si>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</si>
  <si>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</si>
  <si>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</si>
  <si>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</si>
  <si>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</si>
  <si>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</si>
  <si>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</si>
  <si>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</si>
  <si>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</si>
  <si>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</si>
  <si>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</si>
  <si>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</si>
  <si>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</si>
  <si>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</si>
  <si>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</si>
  <si>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</si>
  <si>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</si>
  <si>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</si>
  <si>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</si>
  <si>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</si>
  <si>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</si>
  <si>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</si>
  <si>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</si>
  <si>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</si>
  <si>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</si>
  <si>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</si>
  <si>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</si>
  <si>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</si>
  <si>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</si>
  <si>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</si>
  <si>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</si>
  <si>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</si>
  <si>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</si>
  <si>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</si>
  <si>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</si>
  <si>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</si>
  <si>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</si>
  <si>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</si>
  <si>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</si>
  <si>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</si>
  <si>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</si>
  <si>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</si>
  <si>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</si>
  <si>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</si>
  <si>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</si>
  <si>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</si>
  <si>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</si>
  <si>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</si>
  <si>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</si>
  <si>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</si>
  <si>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</si>
  <si>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</si>
  <si>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</si>
  <si>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</si>
  <si>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</si>
  <si>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</si>
  <si>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</si>
  <si>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</si>
  <si>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</si>
  <si>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</si>
  <si>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</si>
  <si>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</si>
  <si>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</si>
  <si>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</si>
  <si>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</si>
  <si>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</si>
  <si>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</si>
  <si>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</si>
  <si>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</si>
  <si>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</si>
  <si>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</si>
  <si>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</si>
  <si>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</si>
  <si>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</si>
  <si>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</si>
  <si>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</si>
  <si>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</si>
  <si>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</si>
  <si>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</si>
  <si>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</si>
  <si>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</si>
  <si>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</si>
  <si>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</si>
  <si>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</si>
  <si>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</si>
  <si>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</si>
  <si>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</si>
  <si>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</si>
  <si>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</si>
  <si>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</si>
  <si>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</si>
  <si>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</si>
  <si>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</si>
  <si>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</si>
  <si>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</si>
  <si>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</si>
  <si>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</si>
  <si>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</si>
  <si>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</si>
  <si>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</si>
  <si>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</si>
  <si>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</si>
  <si>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</si>
  <si>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</si>
  <si>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</si>
  <si>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</si>
  <si>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</si>
  <si>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</si>
  <si>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</si>
  <si>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</si>
  <si>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</si>
  <si>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</si>
  <si>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</si>
  <si>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</si>
  <si>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</si>
  <si>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</si>
  <si>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</si>
  <si>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</si>
  <si>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</si>
  <si>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</si>
  <si>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</si>
  <si>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</si>
  <si>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</si>
  <si>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</si>
  <si>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</si>
  <si>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</si>
  <si>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</si>
  <si>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</si>
  <si>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</si>
  <si>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</si>
  <si>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</si>
  <si>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</si>
  <si>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</si>
  <si>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</si>
  <si>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</si>
  <si>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</si>
  <si>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</si>
  <si>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</si>
  <si>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</si>
  <si>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</si>
  <si>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</si>
  <si>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</si>
  <si>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</si>
  <si>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</si>
  <si>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</si>
  <si>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</si>
  <si>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</si>
  <si>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</si>
  <si>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</si>
  <si>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</si>
  <si>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</si>
  <si>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</si>
  <si>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</si>
  <si>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</si>
  <si>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</si>
  <si>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</si>
  <si>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</si>
  <si>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</si>
  <si>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</si>
  <si>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</si>
  <si>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</si>
  <si>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</si>
  <si>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</si>
  <si>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</si>
  <si>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</si>
  <si>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</si>
  <si>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</si>
  <si>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</si>
  <si>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</si>
  <si>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</si>
  <si>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</si>
  <si>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</si>
  <si>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</si>
  <si>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</si>
  <si>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</si>
  <si>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</si>
  <si>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</si>
  <si>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</si>
  <si>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</si>
  <si>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</si>
  <si>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</si>
  <si>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</si>
  <si>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</si>
  <si>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</si>
  <si>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</si>
  <si>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</si>
  <si>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</si>
  <si>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</si>
  <si>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</si>
  <si>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</si>
  <si>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</si>
  <si>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</si>
  <si>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</si>
  <si>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</si>
  <si>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</si>
  <si>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</si>
  <si>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</si>
  <si>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</si>
  <si>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</si>
  <si>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</si>
  <si>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</si>
  <si>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</si>
  <si>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</si>
  <si>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</si>
  <si>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</si>
  <si>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</si>
  <si>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</si>
  <si>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</si>
  <si>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</si>
  <si>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</si>
  <si>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</si>
  <si>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</si>
  <si>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</si>
  <si>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</si>
  <si>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</si>
  <si>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</si>
  <si>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</si>
  <si>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</si>
  <si>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</si>
  <si>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</si>
  <si>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</si>
  <si>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</si>
  <si>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</si>
  <si>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</si>
  <si>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</si>
  <si>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</si>
  <si>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</si>
  <si>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</si>
  <si>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</si>
  <si>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</si>
  <si>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</si>
  <si>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</si>
  <si>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</si>
  <si>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</si>
  <si>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</si>
  <si>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</si>
  <si>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</si>
  <si>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</si>
  <si>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</si>
  <si>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</si>
  <si>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</si>
  <si>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</si>
  <si>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</si>
  <si>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</si>
  <si>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</si>
  <si>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</si>
  <si>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</si>
  <si>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</si>
  <si>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</si>
  <si>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</si>
  <si>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</si>
  <si>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</si>
  <si>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</si>
  <si>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</si>
  <si>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</si>
  <si>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</si>
  <si>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</si>
  <si>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</si>
  <si>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</si>
  <si>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</si>
  <si>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</si>
  <si>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</si>
  <si>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</si>
  <si>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</si>
  <si>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</si>
  <si>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</si>
  <si>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</si>
  <si>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</si>
  <si>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</si>
  <si>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</si>
  <si>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</si>
  <si>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</si>
  <si>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</si>
  <si>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</si>
  <si>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</si>
  <si>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</si>
  <si>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</si>
  <si>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</si>
  <si>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</si>
  <si>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</si>
  <si>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</si>
  <si>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</si>
  <si>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</si>
  <si>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</si>
  <si>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</si>
  <si>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</si>
  <si>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</si>
  <si>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</si>
  <si>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</si>
  <si>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</si>
  <si>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</si>
  <si>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</si>
  <si>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</si>
  <si>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</si>
  <si>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</si>
  <si>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</si>
  <si>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</si>
  <si>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</si>
  <si>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</si>
  <si>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</si>
  <si>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</si>
  <si>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</si>
  <si>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</si>
  <si>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</si>
  <si>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</si>
  <si>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</si>
  <si>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</si>
  <si>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</si>
  <si>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</si>
  <si>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</si>
  <si>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</si>
  <si>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</si>
  <si>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</si>
  <si>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</si>
  <si>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</si>
  <si>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</si>
  <si>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</si>
  <si>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</si>
  <si>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</si>
  <si>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</si>
  <si>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</si>
  <si>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</si>
  <si>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</si>
  <si>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</si>
  <si>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</si>
  <si>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</si>
  <si>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</si>
  <si>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</si>
  <si>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</si>
  <si>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</si>
  <si>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</si>
  <si>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</si>
  <si>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</si>
  <si>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</si>
  <si>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</si>
  <si>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</si>
  <si>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</si>
  <si>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</si>
  <si>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</si>
  <si>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</si>
  <si>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</si>
  <si>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</si>
  <si>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</si>
  <si>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</si>
  <si>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</si>
  <si>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</si>
  <si>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</si>
  <si>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</si>
  <si>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</si>
  <si>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</si>
  <si>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</si>
  <si>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</si>
  <si>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</si>
  <si>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</si>
  <si>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</si>
  <si>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</si>
  <si>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</si>
  <si>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</si>
  <si>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</si>
  <si>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</si>
  <si>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</si>
  <si>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</si>
  <si>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</si>
  <si>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</si>
  <si>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</si>
  <si>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</si>
  <si>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</si>
  <si>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</si>
  <si>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</si>
  <si>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</si>
  <si>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</si>
  <si>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</si>
  <si>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</si>
  <si>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</si>
  <si>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</si>
  <si>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</si>
  <si>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</si>
  <si>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</si>
  <si>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</si>
  <si>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</si>
  <si>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</si>
  <si>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</si>
  <si>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</si>
  <si>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</si>
  <si>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</si>
  <si>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</si>
  <si>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</si>
  <si>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</si>
  <si>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</si>
  <si>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</si>
  <si>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</si>
  <si>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</si>
  <si>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</si>
  <si>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</si>
  <si>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</si>
  <si>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</si>
  <si>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</si>
  <si>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</si>
  <si>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</si>
  <si>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</si>
  <si>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</si>
  <si>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</si>
  <si>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</si>
  <si>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</si>
  <si>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</si>
  <si>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</si>
  <si>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</si>
  <si>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</si>
  <si>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</si>
  <si>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</si>
  <si>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</si>
  <si>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</si>
  <si>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</si>
  <si>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</si>
  <si>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</si>
  <si>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</si>
  <si>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</si>
  <si>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</si>
  <si>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</si>
  <si>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</si>
  <si>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</si>
  <si>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</si>
  <si>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</si>
  <si>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</si>
  <si>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</si>
  <si>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</si>
  <si>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</si>
  <si>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</si>
  <si>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</si>
  <si>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</si>
  <si>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</si>
  <si>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</si>
  <si>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</si>
  <si>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</si>
  <si>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</si>
  <si>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</si>
  <si>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</si>
  <si>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</si>
  <si>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</si>
  <si>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</si>
  <si>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</si>
  <si>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</si>
  <si>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</si>
  <si>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</si>
  <si>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</si>
  <si>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</si>
  <si>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</si>
  <si>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</si>
  <si>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</si>
  <si>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</si>
  <si>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</si>
  <si>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</si>
  <si>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</si>
  <si>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</si>
  <si>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</si>
  <si>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</si>
  <si>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</si>
  <si>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</si>
  <si>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</si>
  <si>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</si>
  <si>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</si>
  <si>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</si>
  <si>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</si>
  <si>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</si>
  <si>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</si>
  <si>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</si>
  <si>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</si>
  <si>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</si>
  <si>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</si>
  <si>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</si>
  <si>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</si>
  <si>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</si>
  <si>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</si>
  <si>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</si>
  <si>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</si>
  <si>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</si>
  <si>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</si>
  <si>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</si>
  <si>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</si>
  <si>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</si>
  <si>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</si>
  <si>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</si>
  <si>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</si>
  <si>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</si>
  <si>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</si>
  <si>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</si>
  <si>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</si>
  <si>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</si>
  <si>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</si>
  <si>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</si>
  <si>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</si>
  <si>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</si>
  <si>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</si>
  <si>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</si>
  <si>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</si>
  <si>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</si>
  <si>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</si>
  <si>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</si>
  <si>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</si>
  <si>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</si>
  <si>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</si>
  <si>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</si>
  <si>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</si>
  <si>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</si>
  <si>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</si>
  <si>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</si>
  <si>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</si>
  <si>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</si>
  <si>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</si>
  <si>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</si>
  <si>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</si>
  <si>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</si>
  <si>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</si>
  <si>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</si>
  <si>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</si>
  <si>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</si>
  <si>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</si>
  <si>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</si>
  <si>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</si>
  <si>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</si>
  <si>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</si>
  <si>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</si>
  <si>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</si>
  <si>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</si>
  <si>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</si>
  <si>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</si>
  <si>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</si>
  <si>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</si>
  <si>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</si>
  <si>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</si>
  <si>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</si>
  <si>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</si>
  <si>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</si>
  <si>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</si>
  <si>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</si>
  <si>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</si>
  <si>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</si>
  <si>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</si>
  <si>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</si>
  <si>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</si>
  <si>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</si>
  <si>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</si>
  <si>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</si>
  <si>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</si>
  <si>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</si>
  <si>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</si>
  <si>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</si>
  <si>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</si>
  <si>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</si>
  <si>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</si>
  <si>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</si>
  <si>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</si>
  <si>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</si>
  <si>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</si>
  <si>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</si>
  <si>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</si>
  <si>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</si>
  <si>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</si>
  <si>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</si>
  <si>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</si>
  <si>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</si>
  <si>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</si>
  <si>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</si>
  <si>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</si>
  <si>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</si>
  <si>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</si>
  <si>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</si>
  <si>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</si>
  <si>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</si>
  <si>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</si>
  <si>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</si>
  <si>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</si>
  <si>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</si>
  <si>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</si>
  <si>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</si>
  <si>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</si>
  <si>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</si>
  <si>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</si>
  <si>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</si>
  <si>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</si>
  <si>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</si>
  <si>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</si>
  <si>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</si>
  <si>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</si>
  <si>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</si>
  <si>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</si>
  <si>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</si>
  <si>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</si>
  <si>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</si>
  <si>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</si>
  <si>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</si>
  <si>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</si>
  <si>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</si>
  <si>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</si>
  <si>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</si>
  <si>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</si>
  <si>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</si>
  <si>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</si>
  <si>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</si>
  <si>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</si>
  <si>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</si>
  <si>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</si>
  <si>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</si>
  <si>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</si>
  <si>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</si>
  <si>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</si>
  <si>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</si>
  <si>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</si>
  <si>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</si>
  <si>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</si>
  <si>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</si>
  <si>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</si>
  <si>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</si>
  <si>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</si>
  <si>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</si>
  <si>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</si>
  <si>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</si>
  <si>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</si>
  <si>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</si>
  <si>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</si>
  <si>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</si>
  <si>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</si>
  <si>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</si>
  <si>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</si>
  <si>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</si>
  <si>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</si>
  <si>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</si>
  <si>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</si>
  <si>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</si>
  <si>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</si>
  <si>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</si>
  <si>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</si>
  <si>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</si>
  <si>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</si>
  <si>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</si>
  <si>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</si>
  <si>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</si>
  <si>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</si>
  <si>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</si>
  <si>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</si>
  <si>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</si>
  <si>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</si>
  <si>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</si>
  <si>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</si>
  <si>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</si>
  <si>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</si>
  <si>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</si>
  <si>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</si>
  <si>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</si>
  <si>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</si>
  <si>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</si>
  <si>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</si>
  <si>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</si>
  <si>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</si>
  <si>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</si>
  <si>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</si>
  <si>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</si>
  <si>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</si>
  <si>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</si>
  <si>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</si>
  <si>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</si>
  <si>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</si>
  <si>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</si>
  <si>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</si>
  <si>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</si>
  <si>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</si>
  <si>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</si>
  <si>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</si>
  <si>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</si>
  <si>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</si>
  <si>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</si>
  <si>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</si>
  <si>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</si>
  <si>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</si>
  <si>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</si>
  <si>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</si>
  <si>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</si>
  <si>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</si>
  <si>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</si>
  <si>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</si>
  <si>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</si>
  <si>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</si>
  <si>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</si>
  <si>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</si>
  <si>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</si>
  <si>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</si>
  <si>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</si>
  <si>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</si>
  <si>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</si>
  <si>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</si>
  <si>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</si>
  <si>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</si>
  <si>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</si>
  <si>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</si>
  <si>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</si>
  <si>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</si>
  <si>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</si>
  <si>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</si>
  <si>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</si>
  <si>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</si>
  <si>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</si>
  <si>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</si>
  <si>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</si>
  <si>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</si>
  <si>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</si>
  <si>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</si>
  <si>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</si>
  <si>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</si>
  <si>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</si>
  <si>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</si>
  <si>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</si>
  <si>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</si>
  <si>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</si>
  <si>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</si>
  <si>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</si>
  <si>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</si>
  <si>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</si>
  <si>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</si>
  <si>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</si>
  <si>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</si>
  <si>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</si>
  <si>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</si>
  <si>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</si>
  <si>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</si>
  <si>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</si>
  <si>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</si>
  <si>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</si>
  <si>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</si>
  <si>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</si>
  <si>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</si>
  <si>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</si>
  <si>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</si>
  <si>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</si>
  <si>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</si>
  <si>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</si>
  <si>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</si>
  <si>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</si>
  <si>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</si>
  <si>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</si>
  <si>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</si>
  <si>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</si>
  <si>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</si>
  <si>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</si>
  <si>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</si>
  <si>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</si>
  <si>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</si>
  <si>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</si>
  <si>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</si>
  <si>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</si>
  <si>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</si>
  <si>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</si>
  <si>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</si>
  <si>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</si>
  <si>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</si>
  <si>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</si>
  <si>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</si>
  <si>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</si>
  <si>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</si>
  <si>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</si>
  <si>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</si>
  <si>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</si>
  <si>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</si>
  <si>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</si>
  <si>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</si>
  <si>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</si>
  <si>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</si>
  <si>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</si>
  <si>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</si>
  <si>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</si>
  <si>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</si>
  <si>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</si>
  <si>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</si>
  <si>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</si>
  <si>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</si>
  <si>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</si>
  <si>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</si>
  <si>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</si>
  <si>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</si>
  <si>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</si>
  <si>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</si>
  <si>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</si>
  <si>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</si>
  <si>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</si>
  <si>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</si>
  <si>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</si>
  <si>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</si>
  <si>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</si>
  <si>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</si>
  <si>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</si>
  <si>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</si>
  <si>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</si>
  <si>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</si>
  <si>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</si>
  <si>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</si>
  <si>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</si>
  <si>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</si>
  <si>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</si>
  <si>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</si>
  <si>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</si>
  <si>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</si>
  <si>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</si>
  <si>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</si>
  <si>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</si>
  <si>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</si>
  <si>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</si>
  <si>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</si>
  <si>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</si>
  <si>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</si>
  <si>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</si>
  <si>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</si>
  <si>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</si>
  <si>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</si>
  <si>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</si>
  <si>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</si>
  <si>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</si>
  <si>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</si>
  <si>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</si>
  <si>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</si>
  <si>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</si>
  <si>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</si>
  <si>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</si>
  <si>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</si>
  <si>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</si>
  <si>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</si>
  <si>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</si>
  <si>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</si>
  <si>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</si>
  <si>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</si>
  <si>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</si>
  <si>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</si>
  <si>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</si>
  <si>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</si>
  <si>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</si>
  <si>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</si>
  <si>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</si>
  <si>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</si>
  <si>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</si>
  <si>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</si>
  <si>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</si>
  <si>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</si>
  <si>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</si>
  <si>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</si>
  <si>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</si>
  <si>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</si>
  <si>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</si>
  <si>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</si>
  <si>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</si>
  <si>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</si>
  <si>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</si>
  <si>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</si>
  <si>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</si>
  <si>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</si>
  <si>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</si>
  <si>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</si>
  <si>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</si>
  <si>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</si>
  <si>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</si>
  <si>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</si>
  <si>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</si>
  <si>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</si>
  <si>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</si>
  <si>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</si>
  <si>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</si>
  <si>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</si>
  <si>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</si>
  <si>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</si>
  <si>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</si>
  <si>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</si>
  <si>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</si>
  <si>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</si>
  <si>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</si>
  <si>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</si>
  <si>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</si>
  <si>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</si>
  <si>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</si>
  <si>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</si>
  <si>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</si>
  <si>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</si>
  <si>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</si>
  <si>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</si>
  <si>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</si>
  <si>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</si>
  <si>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</si>
  <si>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</si>
  <si>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</si>
  <si>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</si>
  <si>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</si>
  <si>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</si>
  <si>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</si>
  <si>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</si>
  <si>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</si>
  <si>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</si>
  <si>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</si>
  <si>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</si>
  <si>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</si>
  <si>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</si>
  <si>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</si>
  <si>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</si>
  <si>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</si>
  <si>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</si>
  <si>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</si>
  <si>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</si>
  <si>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</si>
  <si>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</si>
  <si>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</si>
  <si>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</si>
  <si>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</si>
  <si>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</si>
  <si>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</si>
  <si>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</si>
  <si>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</si>
  <si>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</si>
  <si>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</si>
  <si>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</si>
  <si>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</si>
  <si>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</si>
  <si>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</si>
  <si>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</si>
  <si>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</si>
  <si>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</si>
  <si>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</si>
  <si>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</si>
  <si>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</si>
  <si>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</si>
  <si>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</si>
  <si>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</si>
  <si>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</si>
  <si>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</si>
  <si>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</si>
  <si>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</si>
  <si>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</si>
  <si>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</si>
  <si>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</si>
  <si>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</si>
  <si>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</si>
  <si>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</si>
  <si>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</si>
  <si>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</si>
  <si>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</si>
  <si>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</si>
  <si>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</si>
  <si>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</si>
  <si>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</si>
  <si>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</si>
  <si>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</si>
  <si>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</si>
  <si>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</si>
  <si>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</si>
  <si>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</si>
  <si>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</si>
  <si>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</si>
  <si>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</si>
  <si>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</si>
  <si>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</si>
  <si>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</si>
  <si>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</si>
  <si>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</si>
  <si>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</si>
  <si>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</si>
  <si>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</si>
  <si>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</si>
  <si>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</si>
  <si>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</si>
  <si>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</si>
  <si>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</si>
  <si>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</si>
  <si>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</si>
  <si>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</si>
  <si>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</si>
  <si>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</si>
  <si>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</si>
  <si>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</si>
  <si>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</si>
  <si>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</si>
  <si>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</si>
  <si>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</si>
  <si>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</si>
  <si>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</si>
  <si>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</si>
  <si>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</si>
  <si>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</si>
  <si>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</si>
  <si>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</si>
  <si>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</si>
  <si>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</si>
  <si>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</si>
  <si>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</si>
  <si>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</si>
  <si>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</si>
  <si>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</si>
  <si>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</si>
  <si>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</si>
  <si>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</si>
  <si>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</si>
  <si>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</si>
  <si>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</si>
  <si>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</si>
  <si>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</si>
  <si>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</si>
  <si>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</si>
  <si>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</si>
  <si>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</si>
  <si>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</si>
  <si>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</si>
  <si>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</si>
  <si>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</si>
  <si>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</si>
  <si>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</si>
  <si>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</si>
  <si>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</si>
  <si>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</si>
  <si>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</si>
  <si>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</si>
  <si>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</si>
  <si>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</si>
  <si>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</si>
  <si>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</si>
  <si>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</si>
  <si>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</si>
  <si>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</si>
  <si>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</si>
  <si>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</si>
  <si>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</si>
  <si>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</si>
  <si>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</si>
  <si>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</si>
  <si>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</si>
  <si>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</si>
  <si>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</si>
  <si>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</si>
  <si>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</si>
  <si>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</si>
  <si>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</si>
  <si>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</si>
  <si>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</si>
  <si>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</si>
  <si>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</si>
  <si>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</si>
  <si>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</si>
  <si>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</si>
  <si>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</si>
  <si>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</si>
  <si>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</si>
  <si>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</si>
  <si>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</si>
  <si>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</si>
  <si>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</si>
  <si>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</si>
  <si>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</si>
  <si>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</si>
  <si>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</si>
  <si>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</si>
  <si>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</si>
  <si>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</si>
  <si>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</si>
  <si>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</si>
  <si>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</si>
  <si>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</si>
  <si>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</si>
  <si>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</si>
  <si>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</si>
  <si>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</si>
  <si>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</si>
  <si>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</si>
  <si>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</si>
  <si>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</si>
  <si>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</si>
  <si>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</si>
  <si>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</si>
  <si>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</si>
  <si>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</si>
  <si>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</si>
  <si>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</si>
  <si>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</si>
  <si>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</si>
  <si>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</si>
  <si>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</si>
  <si>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</si>
  <si>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</si>
  <si>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</si>
  <si>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</si>
  <si>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</si>
  <si>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</si>
  <si>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</si>
  <si>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</si>
  <si>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</si>
  <si>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</si>
  <si>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</si>
  <si>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</si>
  <si>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</si>
  <si>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</si>
  <si>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</si>
  <si>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</si>
  <si>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</si>
  <si>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</si>
  <si>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</si>
  <si>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</si>
  <si>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</si>
  <si>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</si>
  <si>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</si>
  <si>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</si>
  <si>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</si>
  <si>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</si>
  <si>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</si>
  <si>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</si>
  <si>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</si>
  <si>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</si>
  <si>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</si>
  <si>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</si>
  <si>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</si>
  <si>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</si>
  <si>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</si>
  <si>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</si>
  <si>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</si>
  <si>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</si>
  <si>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</si>
  <si>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</si>
  <si>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</si>
  <si>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</si>
  <si>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</si>
  <si>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</si>
  <si>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</si>
  <si>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</si>
  <si>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</si>
  <si>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</si>
  <si>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</si>
  <si>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</si>
  <si>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</si>
  <si>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</si>
  <si>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</si>
  <si>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</si>
  <si>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</si>
  <si>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</si>
  <si>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</si>
  <si>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</si>
  <si>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</si>
  <si>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</si>
  <si>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</si>
  <si>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</si>
  <si>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</si>
  <si>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</si>
  <si>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</si>
  <si>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</si>
  <si>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</si>
  <si>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</si>
  <si>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</si>
  <si>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</si>
  <si>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</si>
  <si>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</si>
  <si>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</si>
  <si>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</si>
  <si>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</si>
  <si>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</si>
  <si>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</si>
  <si>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</si>
  <si>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</si>
  <si>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</si>
  <si>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</si>
  <si>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</si>
  <si>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</si>
  <si>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</si>
  <si>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</si>
  <si>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</si>
  <si>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</si>
  <si>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</si>
  <si>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</si>
  <si>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</si>
  <si>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</si>
  <si>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</si>
  <si>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</si>
  <si>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</si>
  <si>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</si>
  <si>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</si>
  <si>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</si>
  <si>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</si>
  <si>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</si>
  <si>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</si>
  <si>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</si>
  <si>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</si>
  <si>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</si>
  <si>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</si>
  <si>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</si>
  <si>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</si>
  <si>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</si>
  <si>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</si>
  <si>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</si>
  <si>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</si>
  <si>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</si>
  <si>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</si>
  <si>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</si>
  <si>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</si>
  <si>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</si>
  <si>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</si>
  <si>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</si>
  <si>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</si>
  <si>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</si>
  <si>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</si>
  <si>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</si>
  <si>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</si>
  <si>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</si>
  <si>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</si>
  <si>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</si>
  <si>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</si>
  <si>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</si>
  <si>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</si>
  <si>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</si>
  <si>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</si>
  <si>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</si>
  <si>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</si>
  <si>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</si>
  <si>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</si>
  <si>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</si>
  <si>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</si>
  <si>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</si>
  <si>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</si>
  <si>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</si>
  <si>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</si>
  <si>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</si>
  <si>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</si>
  <si>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</si>
  <si>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</si>
  <si>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</si>
  <si>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</si>
  <si>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</si>
  <si>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</si>
  <si>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</si>
  <si>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</si>
  <si>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</si>
  <si>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</si>
  <si>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</si>
  <si>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</si>
  <si>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</si>
  <si>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</si>
  <si>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</si>
  <si>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</si>
  <si>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</si>
  <si>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</si>
  <si>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</si>
  <si>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</si>
  <si>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</si>
  <si>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</si>
  <si>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</si>
  <si>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</si>
  <si>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</si>
  <si>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</si>
  <si>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</si>
  <si>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</si>
  <si>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</si>
  <si>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</si>
  <si>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</si>
  <si>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</si>
  <si>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</si>
  <si>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</si>
  <si>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</si>
  <si>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</si>
  <si>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</si>
  <si>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</si>
  <si>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</si>
  <si>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</si>
  <si>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</si>
  <si>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</si>
  <si>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</si>
  <si>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</si>
  <si>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</si>
  <si>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</si>
  <si>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</si>
  <si>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</si>
  <si>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</si>
  <si>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</si>
  <si>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</si>
  <si>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</si>
  <si>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</si>
  <si>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</si>
  <si>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</si>
  <si>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</si>
  <si>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</si>
  <si>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</si>
  <si>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</si>
  <si>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</si>
  <si>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</si>
  <si>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</si>
  <si>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</si>
  <si>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</si>
  <si>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</si>
  <si>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</si>
  <si>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</si>
  <si>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</si>
  <si>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</si>
  <si>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</si>
  <si>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</si>
  <si>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</si>
  <si>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</si>
  <si>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</si>
  <si>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</si>
  <si>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</si>
  <si>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</si>
  <si>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</si>
  <si>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</si>
  <si>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</si>
  <si>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</si>
  <si>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</si>
  <si>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</si>
  <si>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</si>
  <si>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</si>
  <si>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</si>
  <si>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</si>
  <si>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</si>
  <si>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</si>
  <si>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</si>
  <si>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</si>
  <si>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</si>
  <si>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</si>
  <si>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</si>
  <si>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</si>
  <si>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</si>
  <si>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</si>
  <si>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</si>
  <si>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</si>
  <si>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</si>
  <si>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</si>
  <si>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</si>
  <si>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</si>
  <si>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</si>
  <si>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</si>
  <si>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</si>
  <si>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</si>
  <si>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</si>
  <si>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</si>
  <si>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</si>
  <si>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</si>
  <si>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</si>
  <si>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</si>
  <si>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</si>
  <si>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</si>
  <si>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</si>
  <si>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</si>
  <si>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</si>
  <si>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</si>
  <si>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</si>
  <si>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</si>
  <si>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</si>
  <si>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</si>
  <si>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</si>
  <si>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</si>
  <si>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</si>
  <si>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</si>
  <si>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</si>
  <si>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</si>
  <si>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</si>
  <si>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</si>
  <si>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</si>
  <si>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</si>
  <si>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</si>
  <si>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</si>
  <si>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</si>
  <si>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</si>
  <si>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</si>
  <si>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</si>
  <si>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</si>
  <si>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</si>
  <si>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</si>
  <si>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</si>
  <si>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</si>
  <si>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</si>
  <si>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</si>
  <si>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</si>
  <si>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</si>
  <si>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</si>
  <si>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</si>
  <si>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</si>
  <si>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</si>
  <si>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</si>
  <si>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</si>
  <si>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</si>
  <si>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</si>
  <si>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</si>
  <si>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</si>
  <si>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</si>
  <si>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</si>
  <si>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</si>
  <si>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</si>
  <si>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</si>
  <si>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</si>
  <si>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</si>
  <si>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</si>
  <si>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</si>
  <si>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</si>
  <si>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</si>
  <si>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</si>
  <si>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</si>
  <si>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</si>
  <si>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</si>
  <si>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</si>
  <si>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</si>
  <si>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</si>
  <si>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</si>
  <si>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</si>
  <si>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</si>
  <si>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</si>
  <si>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</si>
  <si>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</si>
  <si>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</si>
  <si>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</si>
  <si>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</si>
  <si>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</si>
  <si>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</si>
  <si>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</si>
  <si>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</si>
  <si>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</si>
  <si>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</si>
  <si>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</si>
  <si>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</si>
  <si>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</si>
  <si>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</si>
  <si>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</si>
  <si>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</si>
  <si>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</si>
  <si>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</si>
  <si>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</si>
  <si>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</si>
  <si>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</si>
  <si>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</si>
  <si>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</si>
  <si>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</si>
  <si>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</si>
  <si>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</si>
  <si>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</si>
  <si>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</si>
  <si>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</si>
  <si>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</si>
  <si>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</si>
  <si>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</si>
  <si>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</si>
  <si>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</si>
  <si>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</si>
  <si>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</si>
  <si>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</si>
  <si>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</si>
  <si>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</si>
  <si>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</si>
  <si>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</si>
  <si>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</si>
  <si>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</si>
  <si>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</si>
  <si>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</si>
  <si>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</si>
  <si>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</si>
  <si>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</si>
  <si>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</si>
  <si>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</si>
  <si>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</si>
  <si>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</si>
  <si>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</si>
  <si>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</si>
  <si>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</si>
  <si>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</si>
  <si>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</si>
  <si>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</si>
  <si>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</si>
  <si>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</si>
  <si>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</si>
  <si>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</si>
  <si>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</si>
  <si>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</si>
  <si>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</si>
  <si>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</si>
  <si>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</si>
  <si>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</si>
  <si>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</si>
  <si>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</si>
  <si>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</si>
  <si>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</si>
  <si>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</si>
  <si>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</si>
  <si>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</si>
  <si>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</si>
  <si>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</si>
  <si>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</si>
  <si>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</si>
  <si>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</si>
  <si>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</si>
  <si>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</si>
  <si>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</si>
  <si>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</si>
  <si>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</si>
  <si>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</si>
  <si>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</si>
  <si>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</si>
  <si>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</si>
  <si>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</si>
  <si>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</si>
  <si>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</si>
  <si>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</si>
  <si>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</si>
  <si>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</si>
  <si>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</si>
  <si>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</si>
  <si>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</si>
  <si>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</si>
  <si>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</si>
  <si>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</si>
  <si>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</si>
  <si>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</si>
  <si>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</si>
  <si>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</si>
  <si>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</si>
  <si>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</si>
  <si>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</si>
  <si>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</si>
  <si>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</si>
  <si>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</si>
  <si>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</si>
  <si>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</si>
  <si>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</si>
  <si>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</si>
  <si>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</si>
  <si>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</si>
  <si>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</si>
  <si>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</si>
  <si>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</si>
  <si>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</si>
  <si>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</si>
  <si>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</si>
  <si>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</si>
  <si>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</si>
  <si>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</si>
  <si>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</si>
  <si>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</si>
  <si>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</si>
  <si>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</si>
  <si>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</si>
  <si>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</si>
  <si>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</si>
  <si>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</si>
  <si>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</si>
  <si>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</si>
  <si>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</si>
  <si>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</si>
  <si>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</si>
  <si>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</si>
  <si>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</si>
  <si>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</si>
  <si>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</si>
  <si>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</si>
  <si>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</si>
  <si>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</si>
  <si>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</si>
  <si>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</si>
  <si>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</si>
  <si>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</si>
  <si>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</si>
  <si>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</si>
  <si>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</si>
  <si>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</si>
  <si>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</si>
  <si>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</si>
  <si>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</si>
  <si>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</si>
  <si>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</si>
  <si>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</si>
  <si>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</si>
  <si>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</si>
  <si>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</si>
  <si>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</si>
  <si>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</si>
  <si>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</si>
  <si>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</si>
  <si>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</si>
  <si>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</si>
  <si>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</si>
  <si>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</si>
  <si>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</si>
  <si>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</si>
  <si>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</si>
  <si>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</si>
  <si>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</si>
  <si>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</si>
  <si>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</si>
  <si>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</si>
  <si>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</si>
  <si>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</si>
  <si>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</si>
  <si>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</si>
  <si>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</si>
  <si>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</si>
  <si>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</si>
  <si>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</si>
  <si>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</si>
  <si>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</si>
  <si>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</si>
  <si>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</si>
  <si>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</si>
  <si>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</si>
  <si>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</si>
  <si>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</si>
  <si>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</si>
  <si>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</si>
  <si>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</si>
  <si>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</si>
  <si>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</si>
  <si>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</si>
  <si>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</si>
  <si>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</si>
  <si>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</si>
  <si>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</si>
  <si>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</si>
  <si>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</si>
  <si>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</si>
  <si>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</si>
  <si>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</si>
  <si>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</si>
  <si>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</si>
  <si>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</si>
  <si>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</si>
  <si>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</si>
  <si>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</si>
  <si>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</si>
  <si>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</si>
  <si>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</si>
  <si>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</si>
  <si>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</si>
  <si>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</si>
  <si>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</si>
  <si>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</si>
  <si>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</si>
  <si>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</si>
  <si>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</si>
  <si>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</si>
  <si>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</si>
  <si>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</si>
  <si>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</si>
  <si>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</si>
  <si>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</si>
  <si>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</si>
  <si>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</si>
  <si>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</si>
  <si>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</si>
  <si>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</si>
  <si>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</si>
  <si>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</si>
  <si>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</si>
  <si>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</si>
  <si>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</si>
  <si>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</si>
  <si>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</si>
  <si>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</si>
  <si>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</si>
  <si>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</si>
  <si>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</si>
  <si>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</si>
  <si>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</si>
  <si>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</si>
  <si>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</si>
  <si>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</si>
  <si>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</si>
  <si>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</si>
  <si>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</si>
  <si>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</si>
  <si>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</si>
  <si>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</si>
  <si>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</si>
  <si>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</si>
  <si>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</si>
  <si>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</si>
  <si>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</si>
  <si>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</si>
  <si>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</si>
  <si>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</si>
  <si>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</si>
  <si>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</si>
  <si>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</si>
  <si>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</si>
  <si>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</si>
  <si>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</si>
  <si>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</si>
  <si>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</si>
  <si>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</si>
  <si>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</si>
  <si>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</si>
  <si>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</si>
  <si>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</si>
  <si>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</si>
  <si>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</si>
  <si>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</si>
  <si>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</si>
  <si>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</si>
  <si>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</si>
  <si>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</si>
  <si>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</si>
  <si>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</si>
  <si>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</si>
  <si>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</si>
  <si>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</si>
  <si>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</si>
  <si>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</si>
  <si>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</si>
  <si>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</si>
  <si>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</si>
  <si>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</si>
  <si>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</si>
  <si>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</si>
  <si>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</si>
  <si>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</si>
  <si>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</si>
  <si>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</si>
  <si>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</si>
  <si>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</si>
  <si>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</si>
  <si>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</si>
  <si>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</si>
  <si>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</si>
  <si>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</si>
  <si>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</si>
  <si>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</si>
  <si>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</si>
  <si>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</si>
  <si>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</si>
  <si>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</si>
  <si>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</si>
  <si>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</si>
  <si>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</si>
  <si>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</si>
  <si>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</si>
  <si>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</si>
  <si>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</si>
  <si>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</si>
  <si>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</si>
  <si>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</si>
  <si>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</si>
  <si>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</si>
  <si>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</si>
  <si>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</si>
  <si>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</si>
  <si>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</si>
  <si>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</si>
  <si>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</si>
  <si>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</si>
  <si>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</si>
  <si>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</si>
  <si>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</si>
  <si>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</si>
  <si>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</si>
  <si>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</si>
  <si>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</si>
  <si>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</si>
  <si>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</si>
  <si>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</si>
  <si>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</si>
  <si>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</si>
  <si>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</si>
  <si>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</si>
  <si>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</si>
  <si>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</si>
  <si>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</si>
  <si>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</si>
  <si>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</si>
  <si>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</si>
  <si>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</si>
  <si>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</si>
  <si>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</si>
  <si>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</si>
  <si>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</si>
  <si>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</si>
  <si>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</si>
  <si>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</si>
  <si>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</si>
  <si>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</si>
  <si>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</si>
  <si>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</si>
  <si>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</si>
  <si>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</si>
  <si>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</si>
  <si>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</si>
  <si>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</si>
  <si>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</si>
  <si>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</si>
  <si>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</si>
  <si>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</si>
  <si>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</si>
  <si>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</si>
  <si>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</si>
  <si>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</si>
  <si>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</si>
  <si>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</si>
  <si>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</si>
  <si>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</si>
  <si>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</si>
  <si>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</si>
  <si>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</si>
  <si>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</si>
  <si>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</si>
  <si>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</si>
  <si>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</si>
  <si>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</si>
  <si>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</si>
  <si>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</si>
  <si>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</si>
  <si>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</si>
  <si>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</si>
  <si>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</si>
  <si>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</si>
  <si>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</si>
  <si>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</si>
  <si>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</si>
  <si>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</si>
  <si>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</si>
  <si>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</si>
  <si>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</si>
  <si>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</si>
  <si>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</si>
  <si>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</si>
  <si>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</si>
  <si>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</si>
  <si>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</si>
  <si>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</si>
  <si>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</si>
  <si>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</si>
  <si>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</si>
  <si>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</si>
  <si>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</si>
  <si>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</si>
  <si>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</si>
  <si>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</si>
  <si>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</si>
  <si>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</si>
  <si>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</si>
  <si>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</si>
  <si>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</si>
  <si>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</si>
  <si>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</si>
  <si>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</si>
  <si>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</si>
  <si>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</si>
  <si>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</si>
  <si>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</si>
  <si>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</si>
  <si>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</si>
  <si>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</si>
  <si>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</si>
  <si>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</si>
  <si>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</si>
  <si>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</si>
  <si>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</si>
  <si>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</si>
  <si>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</si>
  <si>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</si>
  <si>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</si>
  <si>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</si>
  <si>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</si>
  <si>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</si>
  <si>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</si>
  <si>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</si>
  <si>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</si>
  <si>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</si>
  <si>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</si>
  <si>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</si>
  <si>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</si>
  <si>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</si>
  <si>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</si>
  <si>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</si>
  <si>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</si>
  <si>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</si>
  <si>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</si>
  <si>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</si>
  <si>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</si>
  <si>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</si>
  <si>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</si>
  <si>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</si>
  <si>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</si>
  <si>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</si>
  <si>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</si>
  <si>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</si>
  <si>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</si>
  <si>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</si>
  <si>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</si>
  <si>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</si>
  <si>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</si>
  <si>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</si>
  <si>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</si>
  <si>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</si>
  <si>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</si>
  <si>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</si>
  <si>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</si>
  <si>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</si>
  <si>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</si>
  <si>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</si>
  <si>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</si>
  <si>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</si>
  <si>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</si>
  <si>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</si>
  <si>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</si>
  <si>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</si>
  <si>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</si>
  <si>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</si>
  <si>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</si>
  <si>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</si>
  <si>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</si>
  <si>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</si>
  <si>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</si>
  <si>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</si>
  <si>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</si>
  <si>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</si>
  <si>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</si>
  <si>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</si>
  <si>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</si>
  <si>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</si>
  <si>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</si>
  <si>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</si>
  <si>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</si>
  <si>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</si>
  <si>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</si>
  <si>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</si>
  <si>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</si>
  <si>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</si>
  <si>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</si>
  <si>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</si>
  <si>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</si>
  <si>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</si>
  <si>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</si>
  <si>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</si>
  <si>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</si>
  <si>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</si>
  <si>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</si>
  <si>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</si>
  <si>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</si>
  <si>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</si>
  <si>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</si>
  <si>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</si>
  <si>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</si>
  <si>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</si>
  <si>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</si>
  <si>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</si>
  <si>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</si>
  <si>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</si>
  <si>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</si>
  <si>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</si>
  <si>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</si>
  <si>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</si>
  <si>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</si>
  <si>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</si>
  <si>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</si>
  <si>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</si>
  <si>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</si>
  <si>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</si>
  <si>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</si>
  <si>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</si>
  <si>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</si>
  <si>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</si>
  <si>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</si>
  <si>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</si>
  <si>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</si>
  <si>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</si>
  <si>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</si>
  <si>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</si>
  <si>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</si>
  <si>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</si>
  <si>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</si>
  <si>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</si>
  <si>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</si>
  <si>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</si>
  <si>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</si>
  <si>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</si>
  <si>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</si>
  <si>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</si>
  <si>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</si>
  <si>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</si>
  <si>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</si>
  <si>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</si>
  <si>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</si>
  <si>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</si>
  <si>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</si>
  <si>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</si>
  <si>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</si>
  <si>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</si>
  <si>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</si>
  <si>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</si>
  <si>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</si>
  <si>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</si>
  <si>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</si>
  <si>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</si>
  <si>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</si>
  <si>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</si>
  <si>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</si>
  <si>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</si>
  <si>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</si>
  <si>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</si>
  <si>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</si>
  <si>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</si>
  <si>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</si>
  <si>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</si>
  <si>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</si>
  <si>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</si>
  <si>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</si>
  <si>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</si>
  <si>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</si>
  <si>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</si>
  <si>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</si>
  <si>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</si>
  <si>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</si>
  <si>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</si>
  <si>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</si>
  <si>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</si>
  <si>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</si>
  <si>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</si>
  <si>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</si>
  <si>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</si>
  <si>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</si>
  <si>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</si>
  <si>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</si>
  <si>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</si>
  <si>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</si>
  <si>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</si>
  <si>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</si>
  <si>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</si>
  <si>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</si>
  <si>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</si>
  <si>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</si>
  <si>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</si>
  <si>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</si>
  <si>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</si>
  <si>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</si>
  <si>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</si>
  <si>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</si>
  <si>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</si>
  <si>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</si>
  <si>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</si>
  <si>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</si>
  <si>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</si>
  <si>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</si>
  <si>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</si>
  <si>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</si>
  <si>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</si>
  <si>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</si>
  <si>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</si>
  <si>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</si>
  <si>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</si>
  <si>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</si>
  <si>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</si>
  <si>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</si>
  <si>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</si>
  <si>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</si>
  <si>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</si>
  <si>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</si>
  <si>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</si>
  <si>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</si>
  <si>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</si>
  <si>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</si>
  <si>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</si>
  <si>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</si>
  <si>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</si>
  <si>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</si>
  <si>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</si>
  <si>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</si>
  <si>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</si>
  <si>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</si>
  <si>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</si>
  <si>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</si>
  <si>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</si>
  <si>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</si>
  <si>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</si>
  <si>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</si>
  <si>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</si>
  <si>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</si>
  <si>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</si>
  <si>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</si>
  <si>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</si>
  <si>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</si>
  <si>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</si>
  <si>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</si>
  <si>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</si>
  <si>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</si>
  <si>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</si>
  <si>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</si>
  <si>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</si>
  <si>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</si>
  <si>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</si>
  <si>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</si>
  <si>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</si>
  <si>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</si>
  <si>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</si>
  <si>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</si>
  <si>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</si>
  <si>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</si>
  <si>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</si>
  <si>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</si>
  <si>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</si>
  <si>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</si>
  <si>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</si>
  <si>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</si>
  <si>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</si>
  <si>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</si>
  <si>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</si>
  <si>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</si>
  <si>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</si>
  <si>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</si>
  <si>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</si>
  <si>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</si>
  <si>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</si>
  <si>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</si>
  <si>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</si>
  <si>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</si>
  <si>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</si>
  <si>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</si>
  <si>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</si>
  <si>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</si>
  <si>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</si>
  <si>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</si>
  <si>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</si>
  <si>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</si>
  <si>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</si>
  <si>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</si>
  <si>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</si>
  <si>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</si>
  <si>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</si>
  <si>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</si>
  <si>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</si>
  <si>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</si>
  <si>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</si>
  <si>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</si>
  <si>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</si>
  <si>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</si>
  <si>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</si>
  <si>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</si>
  <si>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</si>
  <si>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</si>
  <si>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</si>
  <si>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</si>
  <si>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</si>
  <si>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</si>
  <si>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</si>
  <si>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</si>
  <si>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</si>
  <si>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</si>
  <si>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</si>
  <si>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</si>
  <si>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</si>
  <si>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</si>
  <si>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</si>
  <si>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</si>
  <si>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</si>
  <si>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</si>
  <si>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</si>
  <si>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</si>
  <si>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</si>
  <si>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</si>
  <si>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</si>
  <si>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</si>
  <si>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</si>
  <si>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</si>
  <si>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</si>
  <si>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</si>
  <si>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</si>
  <si>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</si>
  <si>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</si>
  <si>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</si>
  <si>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</si>
  <si>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</si>
  <si>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</si>
  <si>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</si>
  <si>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</si>
  <si>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</si>
  <si>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</si>
  <si>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</si>
  <si>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</si>
  <si>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</si>
  <si>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</si>
  <si>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</si>
  <si>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</si>
  <si>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</si>
  <si>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</si>
  <si>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</si>
  <si>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</si>
  <si>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</si>
  <si>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</si>
  <si>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</si>
  <si>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</si>
  <si>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</si>
  <si>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</si>
  <si>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</si>
  <si>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</si>
  <si>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</si>
  <si>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</si>
  <si>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</si>
  <si>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</si>
  <si>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</si>
  <si>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</si>
  <si>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</si>
  <si>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</si>
  <si>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</si>
  <si>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</si>
  <si>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</si>
  <si>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</si>
  <si>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</si>
  <si>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</si>
  <si>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</si>
  <si>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</si>
  <si>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</si>
  <si>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</si>
  <si>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</si>
  <si>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</si>
  <si>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</si>
  <si>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</si>
  <si>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</si>
  <si>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</si>
  <si>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</si>
  <si>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</si>
  <si>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</si>
  <si>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</si>
  <si>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</si>
  <si>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</si>
  <si>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</si>
  <si>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</si>
  <si>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</si>
  <si>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</si>
  <si>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</si>
  <si>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</si>
  <si>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</si>
  <si>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</si>
  <si>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</si>
  <si>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</si>
  <si>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</si>
  <si>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</si>
  <si>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</si>
  <si>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</si>
  <si>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</si>
  <si>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</si>
  <si>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</si>
  <si>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</si>
  <si>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</si>
  <si>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</si>
  <si>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</si>
  <si>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</si>
  <si>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</si>
  <si>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</si>
  <si>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</si>
  <si>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</si>
  <si>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</si>
  <si>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</si>
  <si>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</si>
  <si>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</si>
  <si>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</si>
  <si>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</si>
  <si>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</si>
  <si>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</si>
  <si>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</si>
  <si>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</si>
  <si>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</si>
  <si>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</si>
  <si>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</si>
  <si>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</si>
  <si>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</si>
  <si>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</si>
  <si>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</si>
  <si>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</si>
  <si>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</si>
  <si>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</si>
  <si>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</si>
  <si>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</si>
  <si>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</si>
  <si>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</si>
  <si>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</si>
  <si>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</si>
  <si>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</si>
  <si>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</si>
  <si>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</si>
  <si>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</si>
  <si>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</si>
  <si>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</si>
  <si>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</si>
  <si>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</si>
  <si>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</si>
  <si>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</si>
  <si>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</si>
  <si>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</si>
  <si>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</si>
  <si>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</si>
  <si>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</si>
  <si>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</si>
  <si>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</si>
  <si>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</si>
  <si>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</si>
  <si>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</si>
  <si>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</si>
  <si>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</si>
  <si>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</si>
  <si>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</si>
  <si>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</si>
  <si>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</si>
  <si>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</si>
  <si>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</si>
  <si>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</si>
  <si>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</si>
  <si>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</si>
  <si>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</si>
  <si>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</si>
  <si>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</si>
  <si>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</si>
  <si>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</si>
  <si>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</si>
  <si>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</si>
  <si>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</si>
  <si>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</si>
  <si>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</si>
  <si>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</si>
  <si>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</si>
  <si>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</si>
  <si>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</si>
  <si>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</si>
  <si>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</si>
  <si>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</si>
  <si>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</si>
  <si>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</si>
  <si>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</si>
  <si>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</si>
  <si>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</si>
  <si>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</si>
  <si>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</si>
  <si>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</si>
  <si>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</si>
  <si>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</si>
  <si>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</si>
  <si>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</si>
  <si>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</si>
  <si>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</si>
  <si>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</si>
  <si>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</si>
  <si>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</si>
  <si>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</si>
  <si>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</si>
  <si>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</si>
  <si>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</si>
  <si>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</si>
  <si>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</si>
  <si>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</si>
  <si>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</si>
  <si>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</si>
  <si>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</si>
  <si>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</si>
  <si>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</si>
  <si>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</si>
  <si>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</si>
  <si>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</si>
  <si>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</si>
  <si>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</si>
  <si>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</si>
  <si>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</si>
  <si>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</si>
  <si>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</si>
  <si>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</si>
  <si>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</si>
  <si>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</si>
  <si>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</si>
  <si>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</si>
  <si>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</si>
  <si>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</si>
  <si>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</si>
  <si>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</si>
  <si>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</si>
  <si>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</si>
  <si>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</si>
  <si>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</si>
  <si>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</si>
  <si>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</si>
  <si>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</si>
  <si>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</si>
  <si>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</si>
  <si>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</si>
  <si>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</si>
  <si>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</si>
  <si>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</si>
  <si>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</si>
  <si>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</si>
  <si>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</si>
  <si>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</si>
  <si>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</si>
  <si>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</si>
  <si>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</si>
  <si>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</si>
  <si>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</si>
  <si>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</si>
  <si>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</si>
  <si>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</si>
  <si>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</si>
  <si>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</si>
  <si>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</si>
  <si>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</si>
  <si>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</si>
  <si>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</si>
  <si>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</si>
  <si>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</si>
  <si>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</si>
  <si>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</si>
  <si>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</si>
  <si>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</si>
  <si>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</si>
  <si>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</si>
  <si>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</si>
  <si>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</si>
  <si>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</si>
  <si>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</si>
  <si>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</si>
  <si>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</si>
  <si>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</si>
  <si>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</si>
  <si>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</si>
  <si>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</si>
  <si>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</si>
  <si>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</si>
  <si>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</si>
  <si>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</si>
  <si>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</si>
  <si>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</si>
  <si>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</si>
  <si>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</si>
  <si>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</si>
  <si>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</si>
  <si>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</si>
  <si>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</si>
  <si>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</si>
  <si>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</si>
  <si>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</si>
  <si>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</si>
  <si>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</si>
  <si>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</si>
  <si>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</si>
  <si>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</si>
  <si>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</si>
  <si>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</si>
  <si>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</si>
  <si>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</si>
  <si>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</si>
  <si>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</si>
  <si>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</si>
  <si>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</si>
  <si>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</si>
  <si>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</si>
  <si>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</si>
  <si>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</si>
  <si>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</si>
  <si>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</si>
  <si>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</si>
  <si>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</si>
  <si>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</si>
  <si>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</si>
  <si>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</si>
  <si>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</si>
  <si>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</si>
  <si>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</si>
  <si>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</si>
  <si>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</si>
  <si>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</si>
  <si>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</si>
  <si>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</si>
  <si>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</si>
  <si>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</si>
  <si>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</si>
  <si>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</si>
  <si>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</si>
  <si>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</si>
  <si>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</si>
  <si>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</si>
  <si>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</si>
  <si>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</si>
  <si>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</si>
  <si>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</si>
  <si>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</si>
  <si>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</si>
  <si>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</si>
  <si>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</si>
  <si>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</si>
  <si>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</si>
  <si>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</si>
  <si>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</si>
  <si>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</si>
  <si>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</si>
  <si>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</si>
  <si>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</si>
  <si>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</si>
  <si>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</si>
  <si>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</si>
  <si>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</si>
  <si>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</si>
  <si>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</si>
  <si>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</si>
  <si>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</si>
  <si>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</si>
  <si>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</si>
  <si>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</si>
  <si>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</si>
  <si>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</si>
  <si>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</si>
  <si>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</si>
  <si>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</si>
  <si>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</si>
  <si>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</si>
  <si>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</si>
  <si>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</si>
  <si>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</si>
  <si>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</si>
  <si>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</si>
  <si>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</si>
  <si>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</si>
  <si>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</si>
  <si>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</si>
  <si>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</si>
  <si>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</si>
  <si>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</si>
  <si>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</si>
  <si>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</si>
  <si>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</si>
  <si>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</si>
  <si>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</si>
  <si>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</si>
  <si>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</si>
  <si>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</si>
  <si>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</si>
  <si>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</si>
  <si>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</si>
  <si>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</si>
  <si>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</si>
  <si>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</si>
  <si>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</si>
  <si>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</si>
  <si>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</si>
  <si>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</si>
  <si>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</si>
  <si>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</si>
  <si>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</si>
  <si>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</si>
  <si>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</si>
  <si>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</si>
  <si>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</si>
  <si>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</si>
  <si>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</si>
  <si>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</si>
  <si>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</si>
  <si>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</si>
  <si>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</si>
  <si>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</si>
  <si>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</si>
  <si>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</si>
  <si>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</si>
  <si>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</si>
  <si>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</si>
  <si>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</si>
  <si>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</si>
  <si>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</si>
  <si>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</si>
  <si>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</si>
  <si>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</si>
  <si>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</si>
  <si>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</si>
  <si>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</si>
  <si>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</si>
  <si>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</si>
  <si>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</si>
  <si>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</si>
  <si>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</si>
  <si>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</si>
  <si>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</si>
  <si>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</si>
  <si>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</si>
  <si>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</si>
  <si>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</si>
  <si>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</si>
  <si>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</si>
  <si>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</si>
  <si>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</si>
  <si>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</si>
  <si>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</si>
  <si>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</si>
  <si>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</si>
  <si>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</si>
  <si>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</si>
  <si>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</si>
  <si>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</si>
  <si>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</si>
  <si>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</si>
  <si>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</si>
  <si>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</si>
  <si>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</si>
  <si>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</si>
  <si>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</si>
  <si>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</si>
  <si>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</si>
  <si>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</si>
  <si>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</si>
  <si>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</si>
  <si>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</si>
  <si>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</si>
  <si>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</si>
  <si>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</si>
  <si>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</si>
  <si>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</si>
  <si>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</si>
  <si>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</si>
  <si>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</si>
  <si>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</si>
  <si>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</si>
  <si>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</si>
  <si>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</si>
  <si>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</si>
  <si>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</si>
  <si>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</si>
  <si>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</si>
  <si>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</si>
  <si>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</si>
  <si>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</si>
  <si>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</si>
  <si>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</si>
  <si>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</si>
  <si>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</si>
  <si>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</si>
  <si>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</si>
  <si>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</si>
  <si>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</si>
  <si>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</si>
  <si>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</si>
  <si>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</si>
  <si>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</si>
  <si>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</si>
  <si>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</si>
  <si>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</si>
  <si>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</si>
  <si>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</si>
  <si>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</si>
  <si>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</si>
  <si>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</si>
  <si>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</si>
  <si>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</si>
  <si>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</si>
  <si>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</si>
  <si>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</si>
  <si>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</si>
  <si>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</si>
  <si>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</si>
  <si>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</si>
  <si>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</si>
  <si>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</si>
  <si>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</si>
  <si>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</si>
  <si>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</si>
  <si>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</si>
  <si>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</si>
  <si>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</si>
  <si>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</si>
  <si>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</si>
  <si>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</si>
  <si>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</si>
  <si>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</si>
  <si>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</si>
  <si>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</si>
  <si>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</si>
  <si>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</si>
  <si>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</si>
  <si>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</si>
  <si>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</si>
  <si>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</si>
  <si>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</si>
  <si>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</si>
  <si>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</si>
  <si>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</si>
  <si>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</si>
  <si>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</si>
  <si>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</si>
  <si>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</si>
  <si>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</si>
  <si>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</si>
  <si>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</si>
  <si>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</si>
  <si>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</si>
  <si>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</si>
  <si>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</si>
  <si>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</si>
  <si>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</si>
  <si>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</si>
  <si>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</si>
  <si>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</si>
  <si>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</si>
  <si>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</si>
  <si>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</si>
  <si>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</si>
  <si>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</si>
  <si>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</si>
  <si>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</si>
  <si>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</si>
  <si>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</si>
  <si>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</si>
  <si>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</si>
  <si>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</si>
  <si>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</si>
  <si>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</si>
  <si>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</si>
  <si>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</si>
  <si>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</si>
  <si>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</si>
  <si>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</si>
  <si>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</si>
  <si>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</si>
  <si>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</si>
  <si>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</si>
  <si>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</si>
  <si>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</si>
  <si>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</si>
  <si>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</si>
  <si>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</si>
  <si>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</si>
  <si>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</si>
  <si>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</si>
  <si>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</si>
  <si>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</si>
  <si>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</si>
  <si>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</si>
  <si>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</si>
  <si>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</si>
  <si>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</si>
  <si>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</si>
  <si>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</si>
  <si>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</si>
  <si>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</si>
  <si>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</si>
  <si>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</si>
  <si>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</si>
  <si>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</si>
  <si>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</si>
  <si>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</si>
  <si>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</si>
  <si>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</si>
  <si>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</si>
  <si>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</si>
  <si>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</si>
  <si>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</si>
  <si>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</si>
  <si>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</si>
  <si>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</si>
  <si>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</si>
  <si>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</si>
  <si>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</si>
  <si>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</si>
  <si>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</si>
  <si>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</si>
  <si>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</si>
  <si>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</si>
  <si>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</si>
  <si>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</si>
  <si>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</si>
  <si>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</si>
  <si>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</si>
  <si>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</si>
  <si>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</si>
  <si>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</si>
  <si>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</si>
  <si>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</si>
  <si>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</si>
  <si>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</si>
  <si>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</si>
  <si>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</si>
  <si>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</si>
  <si>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</si>
  <si>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</si>
  <si>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</si>
  <si>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</si>
  <si>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</si>
  <si>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</si>
  <si>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</si>
  <si>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</si>
  <si>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</si>
  <si>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</si>
  <si>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</si>
  <si>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</si>
  <si>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</si>
  <si>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</si>
  <si>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</si>
  <si>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</si>
  <si>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</si>
  <si>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</si>
  <si>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</si>
  <si>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</si>
  <si>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</si>
  <si>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</si>
  <si>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</si>
  <si>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</si>
  <si>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</si>
  <si>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</si>
  <si>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</si>
  <si>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</si>
  <si>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</si>
  <si>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</si>
  <si>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</si>
  <si>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</si>
  <si>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</si>
  <si>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</si>
  <si>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</si>
  <si>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</si>
  <si>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</si>
  <si>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</si>
  <si>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</si>
  <si>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</si>
  <si>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</si>
  <si>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</si>
  <si>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</si>
  <si>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</si>
  <si>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</si>
  <si>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</si>
  <si>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</si>
  <si>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</si>
  <si>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</si>
  <si>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</si>
  <si>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</si>
  <si>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</si>
  <si>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</si>
  <si>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</si>
  <si>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</si>
  <si>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</si>
  <si>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</si>
  <si>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</si>
  <si>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</si>
  <si>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</si>
  <si>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</si>
  <si>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</si>
  <si>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</si>
  <si>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</si>
  <si>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</si>
  <si>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</si>
  <si>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</si>
  <si>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</si>
  <si>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</si>
  <si>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</si>
  <si>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</si>
  <si>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</si>
  <si>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</si>
  <si>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</si>
  <si>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</si>
  <si>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</si>
  <si>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</si>
  <si>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</si>
  <si>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</si>
  <si>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</si>
  <si>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</si>
  <si>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</si>
  <si>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</si>
  <si>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</si>
  <si>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</si>
  <si>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</si>
  <si>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</si>
  <si>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</si>
  <si>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</si>
  <si>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</si>
  <si>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</si>
  <si>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</si>
  <si>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</si>
  <si>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</si>
  <si>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</si>
  <si>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</si>
  <si>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</si>
  <si>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</si>
  <si>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</si>
  <si>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</si>
  <si>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</si>
  <si>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</si>
  <si>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</si>
  <si>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</si>
  <si>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</si>
  <si>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</si>
  <si>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</si>
  <si>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</si>
  <si>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</si>
  <si>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</si>
  <si>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</si>
  <si>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</si>
  <si>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</si>
  <si>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</si>
  <si>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</si>
  <si>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</si>
  <si>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</si>
  <si>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</si>
  <si>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</si>
  <si>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</si>
  <si>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</si>
  <si>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</si>
  <si>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</si>
  <si>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</si>
  <si>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</si>
  <si>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</si>
  <si>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</si>
  <si>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</si>
  <si>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</si>
  <si>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</si>
  <si>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</si>
  <si>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</si>
  <si>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</si>
  <si>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</si>
  <si>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</si>
  <si>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</si>
  <si>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</si>
  <si>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</si>
  <si>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</si>
  <si>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</si>
  <si>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</si>
  <si>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</si>
  <si>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</si>
  <si>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</si>
  <si>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</si>
  <si>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</si>
  <si>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</si>
  <si>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</si>
  <si>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</si>
  <si>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</si>
  <si>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</si>
  <si>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</si>
  <si>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</si>
  <si>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</si>
  <si>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</si>
  <si>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</si>
  <si>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</si>
  <si>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</si>
  <si>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</si>
  <si>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</si>
  <si>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</si>
  <si>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</si>
  <si>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</si>
  <si>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</si>
  <si>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</si>
  <si>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</si>
  <si>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</si>
  <si>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</si>
  <si>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</si>
  <si>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</si>
  <si>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</si>
  <si>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</si>
  <si>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</si>
  <si>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</si>
  <si>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</si>
  <si>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</si>
  <si>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</si>
  <si>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</si>
  <si>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</si>
  <si>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</si>
  <si>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</si>
  <si>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</si>
  <si>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</si>
  <si>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</si>
  <si>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</si>
  <si>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</si>
  <si>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</si>
  <si>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</si>
  <si>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</si>
  <si>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</si>
  <si>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</si>
  <si>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</si>
  <si>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</si>
  <si>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</si>
  <si>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</si>
  <si>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</si>
  <si>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</si>
  <si>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</si>
  <si>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</si>
  <si>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</si>
  <si>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</si>
  <si>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</si>
  <si>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</si>
  <si>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</si>
  <si>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</si>
  <si>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</si>
  <si>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</si>
  <si>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</si>
  <si>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</si>
  <si>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</si>
  <si>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</si>
  <si>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</si>
  <si>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</si>
  <si>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</si>
  <si>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</si>
  <si>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</si>
  <si>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</si>
  <si>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</si>
  <si>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</si>
  <si>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</si>
  <si>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</si>
  <si>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</si>
  <si>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</si>
  <si>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</si>
  <si>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</si>
  <si>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</si>
  <si>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</si>
  <si>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</si>
  <si>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</si>
  <si>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</si>
  <si>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</si>
  <si>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</si>
  <si>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</si>
  <si>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</si>
  <si>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</si>
  <si>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</si>
  <si>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</si>
  <si>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</si>
  <si>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</si>
  <si>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</si>
  <si>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</si>
  <si>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</si>
  <si>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</si>
  <si>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</si>
  <si>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</si>
  <si>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</si>
  <si>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</si>
  <si>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</si>
  <si>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</si>
  <si>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</si>
  <si>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</si>
  <si>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</si>
  <si>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</si>
  <si>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</si>
  <si>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</si>
  <si>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</si>
  <si>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</si>
  <si>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</si>
  <si>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</si>
  <si>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</si>
  <si>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</si>
  <si>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</si>
  <si>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</si>
  <si>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</si>
  <si>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</si>
  <si>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</si>
  <si>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</si>
  <si>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</si>
  <si>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</si>
  <si>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</si>
  <si>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</si>
  <si>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</si>
  <si>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</si>
  <si>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</si>
  <si>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</si>
  <si>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</si>
  <si>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</si>
  <si>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</si>
  <si>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</si>
  <si>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</si>
  <si>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</si>
  <si>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</si>
  <si>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</si>
  <si>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</si>
  <si>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</si>
  <si>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</si>
  <si>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</si>
  <si>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</si>
  <si>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</si>
  <si>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</si>
  <si>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</si>
  <si>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</si>
  <si>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</si>
  <si>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</si>
  <si>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</si>
  <si>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</si>
  <si>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</si>
  <si>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</si>
  <si>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</si>
  <si>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</si>
  <si>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</si>
  <si>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</si>
  <si>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</si>
  <si>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</si>
  <si>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</si>
  <si>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</si>
  <si>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</si>
  <si>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</si>
  <si>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</si>
  <si>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</si>
  <si>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</si>
  <si>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</si>
  <si>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</si>
  <si>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</si>
  <si>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</si>
  <si>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</si>
  <si>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</si>
  <si>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</si>
  <si>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</si>
  <si>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</si>
  <si>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</si>
  <si>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</si>
  <si>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</si>
  <si>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</si>
  <si>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</si>
  <si>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</si>
  <si>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</si>
  <si>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</si>
  <si>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</si>
  <si>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</si>
  <si>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</si>
  <si>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</si>
  <si>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</si>
  <si>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</si>
  <si>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</si>
  <si>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</si>
  <si>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</si>
  <si>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</si>
  <si>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</si>
  <si>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</si>
  <si>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</si>
  <si>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</si>
  <si>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</si>
  <si>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</si>
  <si>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</si>
  <si>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</si>
  <si>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</si>
  <si>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</si>
  <si>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</si>
  <si>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</si>
  <si>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</si>
  <si>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</si>
  <si>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</si>
  <si>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</si>
  <si>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</si>
  <si>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</si>
  <si>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</si>
  <si>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</si>
  <si>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</si>
  <si>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</si>
  <si>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</si>
  <si>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</si>
  <si>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</si>
  <si>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</si>
  <si>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</si>
  <si>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</si>
  <si>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</si>
  <si>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</si>
  <si>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</si>
  <si>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</si>
  <si>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</si>
  <si>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</si>
  <si>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</si>
  <si>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</si>
  <si>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</si>
  <si>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</si>
  <si>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</si>
  <si>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</si>
  <si>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</si>
  <si>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</si>
  <si>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</si>
  <si>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</si>
  <si>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</si>
  <si>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</si>
  <si>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</si>
  <si>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</si>
  <si>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</si>
  <si>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</si>
  <si>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</si>
  <si>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</si>
  <si>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</si>
  <si>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</si>
  <si>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</si>
  <si>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</si>
  <si>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</si>
  <si>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</si>
  <si>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</si>
  <si>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</si>
  <si>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</si>
  <si>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</si>
  <si>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</si>
  <si>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</si>
  <si>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</si>
  <si>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</si>
  <si>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</si>
  <si>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</si>
  <si>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</si>
  <si>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</si>
  <si>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</si>
  <si>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</si>
  <si>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</si>
  <si>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</si>
  <si>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</si>
  <si>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</si>
  <si>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</si>
  <si>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</si>
  <si>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</si>
  <si>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</si>
  <si>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</si>
  <si>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</si>
  <si>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</si>
  <si>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</si>
  <si>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</si>
  <si>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</si>
  <si>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</si>
  <si>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</si>
  <si>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</si>
  <si>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</si>
  <si>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</si>
  <si>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</si>
  <si>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</si>
  <si>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</si>
  <si>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</si>
  <si>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</si>
  <si>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</si>
  <si>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</si>
  <si>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</si>
  <si>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</si>
  <si>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</si>
  <si>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</si>
  <si>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</si>
  <si>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</si>
  <si>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</si>
  <si>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</si>
  <si>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</si>
  <si>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</si>
  <si>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</si>
  <si>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</si>
  <si>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</si>
  <si>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</si>
  <si>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</si>
  <si>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</si>
  <si>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</si>
  <si>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</si>
  <si>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</si>
  <si>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</si>
  <si>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</si>
  <si>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</si>
  <si>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</si>
  <si>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</si>
  <si>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</si>
  <si>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</si>
  <si>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</si>
  <si>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</si>
  <si>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</si>
  <si>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</si>
  <si>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</si>
  <si>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</si>
  <si>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</si>
  <si>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</si>
  <si>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</si>
  <si>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</si>
  <si>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</si>
  <si>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</si>
  <si>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</si>
  <si>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</si>
  <si>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</si>
  <si>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</si>
  <si>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</si>
  <si>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</si>
  <si>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</si>
  <si>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</si>
  <si>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</si>
  <si>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</si>
  <si>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</si>
  <si>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</si>
  <si>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</si>
  <si>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</si>
  <si>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</si>
  <si>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</si>
  <si>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</si>
  <si>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</si>
  <si>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</si>
  <si>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</si>
  <si>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</si>
  <si>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</si>
  <si>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</si>
  <si>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</si>
  <si>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</si>
  <si>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</si>
  <si>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</si>
  <si>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</si>
  <si>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</si>
  <si>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</si>
  <si>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</si>
  <si>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</si>
  <si>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</si>
  <si>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</si>
  <si>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</si>
  <si>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</si>
  <si>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</si>
  <si>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</si>
  <si>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</si>
  <si>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</si>
  <si>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</si>
  <si>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</si>
  <si>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</si>
  <si>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</si>
  <si>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</si>
  <si>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</si>
  <si>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</si>
  <si>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</si>
  <si>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</si>
  <si>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</si>
  <si>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</si>
  <si>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</si>
  <si>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</si>
  <si>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</si>
  <si>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</si>
  <si>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</si>
  <si>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</si>
  <si>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</si>
  <si>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</si>
  <si>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</si>
  <si>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</si>
  <si>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</si>
  <si>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</si>
  <si>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</si>
  <si>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</si>
  <si>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</si>
  <si>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</si>
  <si>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</si>
  <si>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</si>
  <si>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</si>
  <si>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</si>
  <si>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</si>
  <si>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</si>
  <si>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</si>
  <si>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</si>
  <si>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</si>
  <si>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</si>
  <si>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</si>
  <si>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</si>
  <si>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</si>
  <si>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</si>
  <si>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</si>
  <si>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</si>
  <si>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</si>
  <si>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</si>
  <si>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</si>
  <si>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</si>
  <si>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</si>
  <si>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</si>
  <si>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</si>
  <si>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</si>
  <si>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</si>
  <si>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</si>
  <si>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</si>
  <si>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</si>
  <si>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</si>
  <si>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</si>
  <si>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</si>
  <si>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</si>
  <si>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</si>
  <si>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</si>
  <si>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</si>
  <si>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</si>
  <si>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</si>
  <si>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</si>
  <si>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</si>
  <si>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</si>
  <si>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</si>
  <si>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</si>
  <si>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</si>
  <si>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</si>
  <si>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</si>
  <si>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</si>
  <si>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</si>
  <si>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</si>
  <si>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</si>
  <si>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</si>
  <si>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</si>
  <si>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</si>
  <si>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</si>
  <si>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</si>
  <si>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</si>
  <si>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</si>
  <si>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</si>
  <si>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</si>
  <si>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</si>
  <si>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</si>
  <si>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</si>
  <si>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</si>
  <si>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</si>
  <si>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</si>
  <si>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</si>
  <si>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</si>
  <si>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</si>
  <si>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</si>
  <si>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</si>
  <si>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</si>
  <si>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</si>
  <si>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</si>
  <si>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</si>
  <si>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</si>
  <si>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</si>
  <si>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</si>
  <si>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</si>
  <si>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</si>
  <si>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</si>
  <si>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</si>
  <si>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</si>
  <si>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</si>
  <si>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</si>
  <si>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</si>
  <si>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</si>
  <si>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</si>
  <si>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</si>
  <si>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</si>
  <si>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</si>
  <si>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</si>
  <si>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</si>
  <si>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</si>
  <si>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</si>
  <si>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</si>
  <si>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</si>
  <si>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</si>
  <si>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</si>
  <si>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</si>
  <si>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</si>
  <si>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</si>
  <si>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</si>
  <si>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</si>
  <si>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</si>
  <si>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</si>
  <si>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</si>
  <si>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</si>
  <si>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</si>
  <si>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</si>
  <si>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</si>
  <si>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</si>
  <si>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</si>
  <si>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</si>
  <si>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</si>
  <si>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</si>
  <si>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</si>
  <si>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</si>
  <si>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</si>
  <si>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</si>
  <si>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</si>
  <si>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</si>
  <si>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</si>
  <si>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</si>
  <si>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</si>
  <si>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</si>
  <si>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</si>
  <si>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</si>
  <si>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</si>
  <si>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</si>
  <si>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</si>
  <si>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</si>
  <si>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</si>
  <si>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</si>
  <si>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</si>
  <si>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</si>
  <si>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</si>
  <si>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</si>
  <si>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</si>
  <si>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</si>
  <si>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</si>
  <si>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</si>
  <si>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</si>
  <si>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</si>
  <si>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</si>
  <si>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</si>
  <si>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</si>
  <si>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</si>
  <si>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</si>
  <si>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</si>
  <si>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</si>
  <si>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</si>
  <si>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</si>
  <si>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</si>
  <si>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</si>
  <si>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</si>
  <si>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</si>
  <si>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</si>
  <si>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</si>
  <si>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</si>
  <si>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</si>
  <si>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</si>
  <si>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</si>
  <si>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</si>
  <si>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</si>
  <si>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</si>
  <si>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</si>
  <si>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</si>
  <si>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</si>
  <si>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</si>
  <si>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</si>
  <si>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</si>
  <si>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</si>
  <si>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</si>
  <si>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</si>
  <si>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</si>
  <si>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</si>
  <si>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</si>
  <si>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</si>
  <si>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</si>
  <si>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</si>
  <si>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</si>
  <si>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</si>
  <si>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</si>
  <si>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</si>
  <si>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</si>
  <si>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</si>
  <si>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</si>
  <si>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</si>
  <si>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</si>
  <si>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</si>
  <si>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</si>
  <si>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</si>
  <si>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</si>
  <si>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</si>
  <si>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</si>
  <si>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</si>
  <si>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</si>
  <si>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</si>
  <si>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</si>
  <si>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</si>
  <si>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</si>
  <si>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</si>
  <si>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</si>
  <si>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</si>
  <si>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</si>
  <si>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</si>
  <si>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</si>
  <si>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</si>
  <si>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</si>
  <si>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</si>
  <si>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</si>
  <si>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</si>
  <si>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</si>
  <si>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</si>
  <si>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</si>
  <si>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</si>
  <si>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</si>
  <si>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</si>
  <si>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</si>
  <si>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</si>
  <si>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</si>
  <si>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</si>
  <si>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</si>
  <si>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</si>
  <si>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</si>
  <si>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</si>
  <si>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</si>
  <si>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</si>
  <si>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</si>
  <si>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</si>
  <si>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</si>
  <si>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</si>
  <si>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</si>
  <si>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</si>
  <si>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</si>
  <si>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</si>
  <si>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</si>
  <si>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</si>
  <si>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</si>
  <si>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</si>
  <si>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</si>
  <si>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</si>
  <si>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</si>
  <si>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</si>
  <si>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</si>
  <si>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</si>
  <si>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</si>
  <si>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</si>
  <si>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</si>
  <si>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</si>
  <si>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</si>
  <si>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</si>
  <si>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</si>
  <si>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</si>
  <si>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</si>
  <si>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</si>
  <si>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</si>
  <si>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</si>
  <si>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</si>
  <si>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</si>
  <si>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</si>
  <si>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</si>
  <si>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</si>
  <si>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</si>
  <si>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</si>
  <si>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</si>
  <si>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</si>
  <si>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</si>
  <si>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</si>
  <si>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</si>
  <si>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</si>
  <si>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</si>
  <si>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</si>
  <si>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</si>
  <si>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</si>
  <si>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</si>
  <si>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</si>
  <si>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</si>
  <si>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</si>
  <si>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</si>
  <si>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</si>
  <si>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</si>
  <si>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</si>
  <si>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</si>
  <si>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</si>
  <si>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</si>
  <si>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</si>
  <si>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</si>
  <si>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</si>
  <si>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</si>
  <si>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</si>
  <si>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</si>
  <si>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</si>
  <si>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</si>
  <si>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</si>
  <si>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</si>
  <si>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</si>
  <si>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</si>
  <si>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</si>
  <si>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</si>
  <si>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</si>
  <si>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</si>
  <si>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</si>
  <si>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</si>
  <si>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</si>
  <si>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</si>
  <si>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</si>
  <si>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</si>
  <si>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</si>
  <si>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</si>
  <si>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</si>
  <si>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</si>
  <si>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</si>
  <si>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</si>
  <si>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</si>
  <si>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</si>
  <si>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</si>
  <si>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</si>
  <si>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</si>
  <si>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</si>
  <si>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</si>
  <si>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</si>
  <si>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</si>
  <si>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</si>
  <si>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</si>
  <si>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</si>
  <si>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</si>
  <si>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</si>
  <si>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</si>
  <si>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</si>
  <si>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</si>
  <si>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</si>
  <si>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</si>
  <si>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</si>
  <si>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</si>
  <si>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</si>
  <si>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</si>
  <si>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</si>
  <si>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</si>
  <si>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</si>
  <si>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</si>
  <si>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</si>
  <si>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</si>
  <si>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</si>
  <si>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</si>
  <si>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</si>
  <si>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</si>
  <si>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</si>
  <si>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</si>
  <si>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</si>
  <si>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</si>
  <si>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</si>
  <si>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</si>
  <si>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</si>
  <si>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</si>
  <si>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</si>
  <si>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</si>
  <si>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</si>
  <si>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</si>
  <si>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</si>
  <si>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</si>
  <si>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</si>
  <si>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</si>
  <si>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</si>
  <si>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</si>
  <si>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</si>
  <si>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</si>
  <si>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</si>
  <si>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</si>
  <si>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</si>
  <si>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</si>
  <si>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</si>
  <si>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</si>
  <si>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</si>
  <si>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</si>
  <si>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</si>
  <si>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</si>
  <si>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</si>
  <si>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</si>
  <si>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</si>
  <si>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</si>
  <si>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</si>
  <si>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</si>
  <si>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</si>
  <si>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</si>
  <si>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</si>
  <si>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</si>
  <si>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</si>
  <si>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</si>
  <si>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</si>
  <si>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</si>
  <si>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</si>
  <si>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</si>
  <si>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</si>
  <si>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</si>
  <si>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</si>
  <si>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</si>
  <si>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</si>
  <si>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</si>
  <si>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</si>
  <si>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</si>
  <si>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</si>
  <si>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</si>
  <si>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</si>
  <si>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</si>
  <si>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</si>
  <si>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</si>
  <si>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</si>
  <si>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</si>
  <si>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</si>
  <si>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</si>
  <si>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</si>
  <si>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</si>
  <si>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</si>
  <si>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</si>
  <si>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</si>
  <si>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</si>
  <si>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</si>
  <si>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</si>
  <si>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</si>
  <si>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</si>
  <si>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</si>
  <si>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</si>
  <si>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</si>
  <si>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</si>
  <si>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</si>
  <si>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</si>
  <si>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</si>
  <si>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</si>
  <si>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</si>
  <si>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</si>
  <si>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</si>
  <si>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</si>
  <si>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</si>
  <si>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</si>
  <si>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</si>
  <si>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</si>
  <si>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</si>
  <si>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</si>
  <si>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</si>
  <si>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</si>
  <si>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</si>
  <si>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</si>
  <si>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</si>
  <si>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</si>
  <si>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</si>
  <si>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</si>
  <si>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</si>
  <si>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</si>
  <si>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</si>
  <si>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</si>
  <si>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</si>
  <si>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</si>
  <si>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</si>
  <si>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</si>
  <si>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</si>
  <si>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</si>
  <si>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</si>
  <si>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</si>
  <si>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</si>
  <si>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</si>
  <si>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</si>
  <si>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</si>
  <si>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</si>
  <si>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</si>
  <si>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</si>
  <si>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</si>
  <si>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</si>
  <si>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</si>
  <si>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</si>
  <si>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</si>
  <si>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</si>
  <si>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</si>
  <si>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</si>
  <si>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</si>
  <si>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</si>
  <si>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</si>
  <si>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</si>
  <si>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</si>
  <si>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</si>
  <si>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</si>
  <si>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</si>
  <si>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</si>
  <si>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</si>
  <si>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</si>
  <si>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</si>
  <si>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</si>
  <si>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</si>
  <si>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</si>
  <si>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</si>
  <si>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</si>
  <si>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</si>
  <si>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</si>
  <si>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</si>
  <si>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</si>
  <si>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</si>
  <si>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</si>
  <si>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</si>
  <si>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</si>
  <si>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</si>
  <si>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</si>
  <si>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</si>
  <si>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</si>
  <si>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</si>
  <si>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</si>
  <si>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</si>
  <si>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</si>
  <si>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</si>
  <si>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</si>
  <si>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</si>
  <si>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</si>
  <si>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</si>
  <si>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</si>
  <si>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</si>
  <si>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</si>
  <si>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</si>
  <si>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</si>
  <si>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</si>
  <si>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</si>
  <si>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</si>
  <si>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</si>
  <si>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</si>
  <si>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</si>
  <si>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</si>
  <si>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</si>
  <si>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</si>
  <si>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</si>
  <si>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</si>
  <si>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</si>
  <si>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</si>
  <si>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</si>
  <si>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</si>
  <si>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</si>
  <si>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</si>
  <si>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</si>
  <si>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</si>
  <si>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</si>
  <si>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</si>
  <si>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</si>
  <si>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</si>
  <si>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</si>
  <si>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</si>
  <si>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</si>
  <si>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</si>
  <si>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</si>
  <si>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</si>
  <si>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</si>
  <si>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</si>
  <si>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</si>
  <si>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</si>
  <si>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</si>
  <si>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</si>
  <si>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</si>
  <si>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</si>
  <si>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</si>
  <si>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</si>
  <si>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</si>
  <si>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</si>
  <si>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</si>
  <si>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</si>
  <si>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</si>
  <si>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</si>
  <si>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</si>
  <si>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</si>
  <si>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</si>
  <si>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</si>
  <si>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</si>
  <si>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</si>
  <si>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</si>
  <si>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</si>
  <si>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</si>
  <si>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</si>
  <si>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</si>
  <si>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</si>
  <si>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</si>
  <si>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</si>
  <si>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</si>
  <si>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</si>
  <si>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</si>
  <si>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</si>
  <si>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</si>
  <si>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</si>
  <si>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</si>
  <si>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</si>
  <si>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</si>
  <si>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</si>
  <si>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</si>
  <si>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</si>
  <si>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</si>
  <si>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</si>
  <si>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</si>
  <si>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</si>
  <si>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</si>
  <si>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</si>
  <si>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</si>
  <si>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</si>
  <si>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</si>
  <si>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</si>
  <si>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</si>
  <si>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</si>
  <si>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</si>
  <si>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</si>
  <si>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</si>
  <si>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</si>
  <si>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</si>
  <si>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</si>
  <si>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</si>
  <si>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</si>
  <si>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</si>
  <si>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</si>
  <si>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</si>
  <si>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</si>
  <si>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</si>
  <si>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</si>
  <si>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</si>
  <si>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</si>
  <si>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</si>
  <si>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</si>
  <si>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</si>
  <si>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</si>
  <si>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</si>
  <si>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</si>
  <si>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</si>
  <si>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</si>
  <si>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</si>
  <si>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</si>
  <si>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</si>
  <si>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</si>
  <si>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</si>
  <si>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</si>
  <si>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</si>
  <si>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</si>
  <si>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</si>
  <si>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</si>
  <si>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</si>
  <si>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</si>
  <si>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</si>
  <si>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</si>
  <si>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</si>
  <si>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</si>
  <si>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</si>
  <si>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</si>
  <si>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</si>
  <si>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</si>
  <si>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</si>
  <si>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</si>
  <si>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</si>
  <si>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</si>
  <si>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</si>
  <si>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</si>
  <si>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</si>
  <si>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</si>
  <si>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</si>
  <si>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</si>
  <si>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</si>
  <si>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</si>
  <si>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</si>
  <si>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</si>
  <si>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</si>
  <si>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</si>
  <si>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</si>
  <si>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</si>
  <si>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</si>
  <si>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</si>
  <si>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</si>
  <si>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</si>
  <si>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</si>
  <si>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</si>
  <si>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</si>
  <si>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</si>
  <si>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</si>
  <si>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</si>
  <si>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</si>
  <si>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</si>
  <si>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</si>
  <si>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</si>
  <si>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</si>
  <si>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</si>
  <si>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</si>
  <si>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</si>
  <si>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</si>
  <si>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</si>
  <si>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</si>
  <si>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</si>
  <si>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</si>
  <si>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</si>
  <si>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</si>
  <si>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</si>
  <si>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</si>
  <si>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</si>
  <si>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</si>
  <si>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</si>
  <si>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</si>
  <si>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</si>
  <si>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</si>
  <si>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</si>
  <si>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</si>
  <si>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</si>
  <si>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</si>
  <si>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</si>
  <si>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</si>
  <si>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</si>
  <si>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</si>
  <si>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</si>
  <si>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</si>
  <si>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</si>
  <si>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</si>
  <si>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</si>
  <si>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</si>
  <si>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</si>
  <si>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</si>
  <si>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</si>
  <si>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</si>
  <si>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</si>
  <si>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</si>
  <si>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</si>
  <si>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</si>
  <si>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</si>
  <si>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</si>
  <si>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</si>
  <si>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</si>
  <si>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</si>
  <si>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</si>
  <si>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</si>
  <si>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</si>
  <si>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</si>
  <si>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</si>
  <si>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</si>
  <si>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</si>
  <si>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</si>
  <si>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</si>
  <si>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</si>
  <si>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</si>
  <si>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</si>
  <si>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</si>
  <si>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</si>
  <si>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</si>
  <si>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</si>
  <si>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</si>
  <si>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</si>
  <si>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</si>
  <si>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</si>
  <si>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</si>
  <si>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</si>
  <si>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</si>
  <si>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</si>
  <si>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</si>
  <si>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</si>
  <si>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</si>
  <si>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</si>
  <si>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</si>
  <si>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</si>
  <si>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</si>
  <si>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</si>
  <si>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</si>
  <si>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</si>
  <si>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</si>
  <si>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</si>
  <si>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</si>
  <si>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</si>
  <si>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</si>
  <si>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</si>
  <si>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</si>
  <si>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</si>
  <si>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</si>
  <si>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</si>
  <si>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</si>
  <si>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</si>
  <si>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</si>
  <si>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</si>
  <si>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</si>
  <si>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</si>
  <si>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</si>
  <si>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</si>
  <si>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</si>
  <si>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</si>
  <si>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</si>
  <si>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</si>
  <si>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</si>
  <si>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</si>
  <si>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</si>
  <si>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</si>
  <si>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</si>
  <si>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</si>
  <si>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</si>
  <si>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</si>
  <si>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</si>
  <si>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</si>
  <si>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</si>
  <si>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</si>
  <si>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</si>
  <si>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</si>
  <si>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</si>
  <si>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</si>
  <si>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</si>
  <si>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</si>
  <si>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</si>
  <si>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</si>
  <si>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</si>
  <si>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</si>
  <si>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</si>
  <si>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</si>
  <si>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</si>
  <si>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</si>
  <si>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</si>
  <si>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</si>
  <si>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</si>
  <si>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</si>
  <si>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</si>
  <si>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</si>
  <si>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</si>
  <si>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</si>
  <si>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</si>
  <si>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</si>
  <si>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</si>
  <si>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</si>
  <si>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</si>
  <si>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</si>
  <si>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</si>
  <si>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</si>
  <si>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</si>
  <si>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</si>
  <si>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</si>
  <si>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</si>
  <si>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</si>
  <si>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</si>
  <si>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</si>
  <si>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</si>
  <si>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</si>
  <si>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</si>
  <si>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</si>
  <si>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</si>
  <si>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</si>
  <si>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</si>
  <si>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</si>
  <si>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</si>
  <si>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</si>
  <si>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</si>
  <si>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</si>
  <si>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</si>
  <si>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</si>
  <si>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</si>
  <si>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</si>
  <si>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</si>
  <si>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</si>
  <si>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</si>
  <si>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</si>
  <si>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</si>
  <si>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</si>
  <si>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</si>
  <si>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</si>
  <si>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</si>
  <si>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</si>
  <si>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</si>
  <si>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</si>
  <si>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</si>
  <si>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</si>
  <si>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</si>
  <si>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</si>
  <si>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</si>
  <si>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</si>
  <si>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</si>
  <si>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</si>
  <si>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</si>
  <si>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</si>
  <si>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</si>
  <si>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</si>
  <si>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</si>
  <si>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</si>
  <si>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</si>
  <si>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</si>
  <si>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</si>
  <si>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</si>
  <si>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</si>
  <si>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</si>
  <si>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</si>
  <si>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</si>
  <si>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</si>
  <si>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</si>
  <si>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</si>
  <si>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</si>
  <si>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</si>
  <si>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</si>
  <si>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</si>
  <si>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</si>
  <si>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</si>
  <si>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</si>
  <si>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</si>
  <si>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</si>
  <si>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</si>
  <si>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</si>
  <si>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</si>
  <si>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</si>
  <si>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</si>
  <si>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</si>
  <si>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</si>
  <si>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</si>
  <si>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</si>
  <si>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</si>
  <si>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</si>
  <si>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</si>
  <si>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</si>
  <si>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</si>
  <si>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</si>
  <si>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</si>
  <si>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</si>
  <si>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</si>
  <si>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</si>
  <si>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</si>
  <si>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</si>
  <si>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</si>
  <si>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</si>
  <si>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</si>
  <si>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</si>
  <si>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</si>
  <si>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</si>
  <si>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</si>
  <si>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</si>
  <si>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</si>
  <si>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</si>
  <si>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</si>
  <si>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</si>
  <si>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</si>
  <si>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</si>
  <si>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</si>
  <si>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</si>
  <si>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</si>
  <si>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</si>
  <si>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</si>
  <si>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</si>
  <si>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</si>
  <si>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</si>
  <si>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</si>
  <si>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</si>
  <si>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</si>
  <si>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</si>
  <si>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</si>
  <si>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</si>
  <si>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</si>
  <si>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</si>
  <si>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</si>
  <si>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</si>
  <si>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</si>
  <si>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</si>
  <si>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</si>
  <si>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</si>
  <si>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</si>
  <si>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</si>
  <si>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</si>
  <si>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</si>
  <si>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</si>
  <si>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</si>
  <si>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</si>
  <si>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</si>
  <si>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</si>
  <si>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</si>
  <si>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</si>
  <si>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</si>
  <si>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</si>
  <si>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</si>
  <si>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</si>
  <si>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</si>
  <si>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</si>
  <si>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</si>
  <si>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</si>
  <si>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</si>
  <si>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</si>
  <si>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</si>
  <si>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</si>
  <si>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</si>
  <si>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</si>
  <si>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</si>
  <si>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</si>
  <si>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</si>
  <si>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</si>
  <si>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</si>
  <si>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</si>
  <si>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</si>
  <si>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</si>
  <si>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</si>
  <si>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</si>
  <si>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</si>
  <si>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</si>
  <si>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</si>
  <si>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</si>
  <si>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</si>
  <si>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</si>
  <si>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</si>
  <si>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</si>
  <si>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</si>
  <si>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</si>
  <si>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</si>
  <si>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</si>
  <si>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</si>
  <si>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</si>
  <si>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</si>
  <si>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</si>
  <si>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</si>
  <si>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</si>
  <si>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</si>
  <si>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</si>
  <si>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</si>
  <si>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</si>
  <si>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</si>
  <si>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</si>
  <si>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</si>
  <si>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</si>
  <si>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</si>
  <si>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</si>
  <si>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</si>
  <si>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</si>
  <si>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</si>
  <si>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</si>
  <si>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</si>
  <si>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</si>
  <si>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</si>
  <si>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</si>
  <si>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</si>
  <si>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</si>
  <si>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</si>
  <si>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</si>
  <si>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</si>
  <si>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</si>
  <si>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</si>
  <si>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</si>
  <si>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</si>
  <si>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</si>
  <si>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</si>
  <si>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</si>
  <si>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</si>
  <si>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</si>
  <si>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</si>
  <si>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</si>
  <si>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</si>
  <si>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</si>
  <si>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</si>
  <si>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</si>
  <si>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</si>
  <si>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</si>
  <si>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</si>
  <si>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</si>
  <si>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</si>
  <si>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</si>
  <si>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</si>
  <si>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</si>
  <si>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</si>
  <si>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</si>
  <si>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</si>
  <si>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</si>
  <si>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</si>
  <si>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</si>
  <si>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</si>
  <si>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</si>
  <si>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</si>
  <si>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</si>
  <si>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</si>
  <si>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</si>
  <si>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</si>
  <si>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</si>
  <si>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</si>
  <si>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</si>
  <si>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</si>
  <si>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</si>
  <si>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</si>
  <si>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</si>
  <si>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</si>
  <si>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</si>
  <si>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</si>
  <si>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</si>
  <si>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</si>
  <si>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</si>
  <si>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</si>
  <si>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</si>
  <si>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</si>
  <si>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</si>
  <si>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</si>
  <si>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</si>
  <si>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</si>
  <si>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</si>
  <si>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</si>
  <si>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</si>
  <si>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</si>
  <si>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</si>
  <si>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</si>
  <si>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</si>
  <si>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</si>
  <si>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</si>
  <si>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</si>
  <si>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</si>
  <si>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</si>
  <si>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</si>
  <si>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</si>
  <si>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</si>
  <si>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</si>
  <si>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</si>
  <si>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</si>
  <si>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</si>
  <si>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</si>
  <si>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</si>
  <si>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</si>
  <si>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</si>
  <si>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</si>
  <si>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</si>
  <si>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</si>
  <si>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</si>
  <si>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</si>
  <si>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</si>
  <si>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</si>
  <si>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</si>
  <si>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</si>
  <si>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</si>
  <si>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</si>
  <si>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</si>
  <si>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</si>
  <si>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</si>
  <si>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</si>
  <si>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</si>
  <si>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</si>
  <si>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</si>
  <si>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</si>
  <si>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</si>
  <si>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</si>
  <si>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</si>
  <si>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</si>
  <si>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</si>
  <si>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</si>
  <si>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</si>
  <si>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</si>
  <si>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</si>
  <si>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</si>
  <si>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</si>
  <si>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</si>
  <si>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</si>
  <si>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</si>
  <si>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</si>
  <si>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</si>
  <si>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</si>
  <si>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</si>
  <si>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</si>
  <si>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</si>
  <si>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</si>
  <si>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</si>
  <si>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</si>
  <si>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</si>
  <si>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</si>
  <si>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</si>
  <si>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</si>
  <si>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</si>
  <si>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</si>
  <si>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</si>
  <si>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</si>
  <si>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</si>
  <si>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</si>
  <si>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</si>
  <si>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</si>
  <si>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</si>
  <si>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</si>
  <si>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</si>
  <si>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</si>
  <si>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</si>
  <si>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</si>
  <si>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</si>
  <si>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</si>
  <si>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</si>
  <si>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</si>
  <si>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</si>
  <si>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</si>
  <si>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</si>
  <si>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</si>
  <si>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</si>
  <si>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</si>
  <si>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</si>
  <si>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</si>
  <si>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</si>
  <si>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</si>
  <si>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</si>
  <si>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</si>
  <si>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</si>
  <si>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</si>
  <si>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</si>
  <si>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</si>
  <si>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</si>
  <si>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</si>
  <si>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</si>
  <si>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</si>
  <si>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</si>
  <si>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</si>
  <si>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</si>
  <si>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</si>
  <si>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</si>
  <si>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</si>
  <si>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</si>
  <si>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</si>
  <si>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</si>
  <si>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</si>
  <si>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</si>
  <si>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</si>
  <si>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</si>
  <si>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</si>
  <si>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</si>
  <si>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</si>
  <si>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</si>
  <si>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</si>
  <si>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</si>
  <si>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</si>
  <si>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</si>
  <si>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</si>
  <si>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</si>
  <si>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</si>
  <si>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</si>
  <si>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</si>
  <si>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</si>
  <si>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</si>
  <si>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</si>
  <si>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</si>
  <si>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</si>
  <si>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</si>
  <si>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</si>
  <si>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</si>
  <si>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</si>
  <si>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</si>
  <si>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</si>
  <si>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</si>
  <si>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</si>
  <si>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</si>
  <si>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</si>
  <si>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</si>
  <si>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</si>
  <si>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</si>
  <si>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</si>
  <si>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</si>
  <si>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</si>
  <si>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</si>
  <si>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</si>
  <si>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</si>
  <si>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</si>
  <si>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</si>
  <si>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</si>
  <si>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</si>
  <si>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</si>
  <si>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</si>
  <si>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</si>
  <si>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</si>
  <si>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</si>
  <si>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</si>
  <si>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</si>
  <si>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</si>
  <si>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</si>
  <si>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</si>
  <si>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</si>
  <si>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</si>
  <si>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</si>
  <si>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</si>
  <si>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</si>
  <si>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</si>
  <si>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</si>
  <si>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</si>
  <si>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</si>
  <si>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</si>
  <si>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</si>
  <si>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</si>
  <si>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</si>
  <si>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</si>
  <si>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</si>
  <si>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</si>
  <si>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</si>
  <si>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</si>
  <si>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</si>
  <si>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</si>
  <si>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</si>
  <si>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</si>
  <si>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</si>
  <si>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</si>
  <si>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</si>
  <si>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</si>
  <si>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</si>
  <si>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</si>
  <si>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</si>
  <si>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</si>
  <si>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</si>
  <si>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</si>
  <si>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</si>
  <si>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</si>
  <si>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</si>
  <si>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</si>
  <si>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</si>
  <si>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</si>
  <si>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</si>
  <si>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</si>
  <si>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</si>
  <si>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</si>
  <si>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</si>
  <si>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</si>
  <si>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</si>
  <si>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</si>
  <si>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</si>
  <si>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</si>
  <si>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</si>
  <si>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</si>
  <si>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</si>
  <si>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</si>
  <si>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</si>
  <si>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</si>
  <si>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</si>
  <si>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</si>
  <si>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</si>
  <si>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</si>
  <si>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</si>
  <si>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</si>
  <si>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</si>
  <si>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</si>
  <si>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</si>
  <si>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</si>
  <si>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</si>
  <si>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</si>
  <si>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</si>
  <si>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</si>
  <si>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</si>
  <si>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</si>
  <si>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</si>
  <si>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</si>
  <si>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</si>
  <si>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</si>
  <si>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</si>
  <si>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</si>
  <si>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</si>
  <si>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</si>
  <si>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</si>
  <si>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</si>
  <si>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</si>
  <si>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</si>
  <si>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</si>
  <si>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</si>
  <si>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</si>
  <si>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</si>
  <si>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</si>
  <si>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</si>
  <si>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</si>
  <si>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</si>
  <si>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</si>
  <si>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</si>
  <si>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</si>
  <si>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</si>
  <si>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</si>
  <si>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</si>
  <si>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</si>
  <si>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</si>
  <si>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</si>
  <si>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</si>
  <si>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</si>
  <si>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</si>
  <si>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</si>
  <si>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</si>
  <si>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</si>
  <si>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</si>
  <si>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</si>
  <si>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</si>
  <si>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</si>
  <si>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</si>
  <si>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</si>
  <si>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</si>
  <si>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</si>
  <si>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</si>
  <si>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</si>
  <si>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</si>
  <si>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</si>
  <si>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</si>
  <si>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</si>
  <si>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</si>
  <si>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</si>
  <si>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</si>
  <si>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</si>
  <si>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</si>
  <si>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</si>
  <si>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</si>
  <si>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</si>
  <si>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</si>
  <si>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</si>
  <si>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</si>
  <si>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</si>
  <si>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</si>
  <si>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</si>
  <si>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</si>
  <si>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</si>
  <si>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</si>
  <si>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</si>
  <si>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</si>
  <si>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</si>
  <si>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</si>
  <si>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</si>
  <si>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</si>
  <si>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</si>
  <si>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</si>
  <si>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</si>
  <si>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</si>
  <si>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</si>
  <si>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</si>
  <si>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</si>
  <si>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</si>
  <si>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</si>
  <si>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</si>
  <si>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</si>
  <si>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</si>
  <si>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</si>
  <si>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</si>
  <si>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</si>
  <si>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</si>
  <si>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</si>
  <si>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</si>
  <si>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</si>
  <si>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</si>
  <si>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</si>
  <si>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</si>
  <si>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</si>
  <si>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</si>
  <si>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</si>
  <si>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</si>
  <si>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</si>
  <si>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</si>
  <si>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</si>
  <si>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</si>
  <si>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</si>
  <si>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</si>
  <si>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</si>
  <si>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</si>
  <si>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</si>
  <si>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</si>
  <si>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</si>
  <si>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</si>
  <si>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</si>
  <si>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</si>
  <si>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</si>
  <si>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</si>
  <si>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</si>
  <si>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</si>
  <si>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</si>
  <si>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</si>
  <si>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</si>
  <si>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</si>
  <si>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</si>
  <si>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</si>
  <si>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</si>
  <si>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</si>
  <si>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</si>
  <si>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</si>
  <si>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</si>
  <si>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</si>
  <si>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</si>
  <si>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</si>
  <si>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</si>
  <si>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</si>
  <si>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</si>
  <si>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</si>
  <si>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</si>
  <si>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</si>
  <si>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</si>
  <si>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</si>
  <si>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</si>
  <si>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</si>
  <si>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</si>
  <si>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</si>
  <si>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</si>
  <si>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</si>
  <si>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</si>
  <si>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</si>
  <si>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</si>
  <si>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</si>
  <si>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</si>
  <si>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</si>
  <si>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</si>
  <si>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</si>
  <si>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</si>
  <si>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</si>
  <si>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</si>
  <si>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</si>
  <si>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</si>
  <si>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</si>
  <si>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</si>
  <si>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</si>
  <si>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</si>
  <si>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</si>
  <si>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</si>
  <si>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</si>
  <si>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</si>
  <si>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</si>
  <si>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</si>
  <si>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</si>
  <si>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</si>
  <si>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</si>
  <si>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</si>
  <si>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</si>
  <si>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</si>
  <si>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</si>
  <si>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</si>
  <si>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</si>
  <si>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</si>
  <si>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</si>
  <si>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</si>
  <si>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</si>
  <si>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</si>
  <si>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</si>
  <si>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</si>
  <si>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</si>
  <si>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</si>
  <si>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</si>
  <si>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</si>
  <si>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</si>
  <si>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</si>
  <si>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</si>
  <si>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</si>
  <si>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</si>
  <si>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</si>
  <si>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</si>
  <si>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</si>
  <si>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</si>
  <si>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</si>
  <si>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</si>
  <si>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</si>
  <si>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</si>
  <si>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</si>
  <si>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</si>
  <si>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</si>
  <si>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</si>
  <si>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</si>
  <si>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</si>
  <si>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</si>
  <si>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</si>
  <si>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</si>
  <si>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</si>
  <si>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</si>
  <si>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</si>
  <si>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</si>
  <si>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</si>
  <si>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</si>
  <si>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</si>
  <si>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</si>
  <si>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</si>
  <si>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</si>
  <si>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</si>
  <si>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</si>
  <si>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</si>
  <si>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</si>
  <si>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</si>
  <si>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</si>
  <si>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</si>
  <si>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</si>
  <si>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</si>
  <si>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</si>
  <si>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</si>
  <si>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</si>
  <si>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</si>
  <si>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</si>
  <si>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</si>
  <si>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</si>
  <si>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</si>
  <si>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</si>
  <si>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</si>
  <si>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</si>
  <si>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</si>
  <si>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</si>
  <si>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</si>
  <si>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</si>
  <si>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</si>
  <si>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</si>
  <si>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</si>
  <si>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</si>
  <si>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</si>
  <si>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</si>
  <si>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</si>
  <si>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</si>
  <si>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</si>
  <si>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</si>
  <si>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</si>
  <si>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</si>
  <si>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</si>
  <si>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</si>
  <si>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</si>
  <si>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</si>
  <si>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</si>
  <si>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</si>
  <si>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</si>
  <si>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</si>
  <si>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</si>
  <si>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</si>
  <si>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</si>
  <si>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</si>
  <si>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</si>
  <si>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</si>
  <si>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</si>
  <si>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</si>
  <si>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</si>
  <si>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</si>
  <si>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</si>
  <si>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</si>
  <si>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</si>
  <si>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</si>
  <si>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</si>
  <si>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</si>
  <si>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</si>
  <si>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</si>
  <si>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</si>
  <si>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</si>
  <si>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</si>
  <si>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</si>
  <si>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</si>
  <si>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</si>
  <si>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</si>
  <si>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</si>
  <si>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</si>
  <si>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</si>
  <si>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</si>
  <si>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</si>
  <si>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</si>
  <si>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</si>
  <si>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</si>
  <si>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</si>
  <si>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</si>
  <si>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</si>
  <si>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</si>
  <si>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</si>
  <si>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</si>
  <si>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</si>
  <si>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</si>
  <si>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</si>
  <si>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</si>
  <si>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</si>
  <si>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</si>
  <si>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</si>
  <si>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</si>
  <si>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</si>
  <si>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</si>
  <si>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</si>
  <si>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</si>
  <si>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</si>
  <si>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</si>
  <si>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</si>
  <si>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</si>
  <si>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</si>
  <si>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</si>
  <si>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</si>
  <si>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</si>
  <si>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</si>
  <si>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</si>
  <si>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</si>
  <si>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</si>
  <si>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</si>
  <si>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</si>
  <si>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</si>
  <si>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</si>
  <si>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</si>
  <si>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</si>
  <si>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</si>
  <si>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</si>
  <si>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</si>
  <si>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</si>
  <si>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</si>
  <si>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</si>
  <si>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</si>
  <si>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</si>
  <si>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</si>
  <si>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</si>
  <si>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</si>
  <si>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</si>
  <si>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</si>
  <si>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</si>
  <si>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</si>
  <si>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</si>
  <si>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</si>
  <si>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</si>
  <si>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</si>
  <si>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</si>
  <si>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</si>
  <si>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</si>
  <si>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</si>
  <si>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</si>
  <si>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</si>
  <si>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</si>
  <si>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</si>
  <si>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</si>
  <si>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</si>
  <si>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</si>
  <si>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</si>
  <si>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</si>
  <si>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</si>
  <si>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</si>
  <si>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</si>
  <si>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</si>
  <si>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</si>
  <si>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</si>
  <si>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</si>
  <si>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</si>
  <si>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</si>
  <si>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</si>
  <si>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</si>
  <si>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</si>
  <si>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</si>
  <si>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</si>
  <si>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</si>
  <si>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</si>
  <si>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</si>
  <si>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</si>
  <si>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</si>
  <si>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</si>
  <si>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</si>
  <si>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</si>
  <si>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</si>
  <si>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</si>
  <si>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</si>
  <si>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</si>
  <si>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</si>
  <si>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</si>
  <si>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</si>
  <si>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</si>
  <si>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</si>
  <si>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</si>
  <si>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</si>
  <si>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</si>
  <si>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</si>
  <si>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</si>
  <si>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</si>
  <si>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</si>
  <si>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</si>
  <si>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</si>
  <si>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</si>
  <si>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</si>
  <si>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</si>
  <si>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</si>
  <si>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</si>
  <si>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</si>
  <si>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</si>
  <si>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</si>
  <si>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</si>
  <si>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</si>
  <si>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</si>
  <si>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</si>
  <si>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</si>
  <si>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</si>
  <si>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</si>
  <si>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</si>
  <si>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</si>
  <si>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</si>
  <si>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</si>
  <si>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</si>
  <si>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</si>
  <si>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</si>
  <si>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</si>
  <si>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</si>
  <si>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</si>
  <si>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</si>
  <si>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</si>
  <si>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</si>
  <si>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</si>
  <si>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</si>
  <si>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</si>
  <si>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</si>
  <si>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</si>
  <si>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</si>
  <si>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</si>
  <si>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</si>
  <si>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</si>
  <si>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</si>
  <si>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</si>
  <si>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</si>
  <si>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</si>
  <si>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</si>
  <si>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</si>
  <si>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</si>
  <si>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</si>
  <si>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</si>
  <si>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</si>
  <si>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</si>
  <si>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</si>
  <si>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</si>
  <si>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</si>
  <si>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</si>
  <si>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</si>
  <si>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</si>
  <si>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</si>
  <si>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</si>
  <si>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</si>
  <si>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</si>
  <si>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</si>
  <si>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</si>
  <si>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</si>
  <si>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</si>
  <si>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</si>
  <si>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</si>
  <si>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</si>
  <si>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</si>
  <si>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</si>
  <si>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</si>
  <si>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</si>
  <si>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</si>
  <si>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</si>
  <si>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</si>
  <si>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</si>
  <si>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</si>
  <si>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</si>
  <si>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</si>
  <si>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</si>
  <si>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</si>
  <si>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</si>
  <si>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</si>
  <si>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</si>
  <si>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</si>
  <si>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</si>
  <si>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</si>
  <si>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</si>
  <si>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</si>
  <si>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</si>
  <si>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</si>
  <si>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</si>
  <si>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</si>
  <si>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</si>
  <si>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</si>
  <si>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</si>
  <si>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</si>
  <si>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</si>
  <si>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</si>
  <si>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</si>
  <si>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</si>
  <si>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</si>
  <si>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</si>
  <si>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</si>
  <si>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</si>
  <si>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</si>
  <si>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</si>
  <si>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</si>
  <si>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</si>
  <si>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</si>
  <si>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</si>
  <si>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</si>
  <si>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</si>
  <si>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</si>
  <si>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</si>
  <si>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</si>
  <si>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</si>
  <si>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</si>
  <si>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</si>
  <si>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</si>
  <si>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</si>
  <si>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</si>
  <si>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</si>
  <si>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</si>
  <si>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</si>
  <si>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</si>
  <si>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</si>
  <si>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</si>
  <si>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</si>
  <si>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</si>
  <si>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</si>
  <si>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</si>
  <si>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</si>
  <si>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</si>
  <si>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</si>
  <si>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</si>
  <si>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</si>
  <si>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</si>
  <si>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</si>
  <si>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</si>
  <si>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</si>
  <si>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</si>
  <si>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</si>
  <si>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</si>
  <si>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</si>
  <si>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</si>
  <si>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</si>
  <si>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</si>
  <si>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</si>
  <si>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</si>
  <si>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</si>
  <si>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</si>
  <si>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</si>
  <si>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</si>
  <si>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</si>
  <si>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</si>
  <si>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</si>
  <si>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</si>
  <si>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</si>
  <si>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</si>
  <si>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</si>
  <si>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</si>
  <si>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</si>
  <si>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</si>
  <si>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</si>
  <si>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</si>
  <si>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</si>
  <si>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</si>
  <si>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</si>
  <si>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</si>
  <si>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</si>
  <si>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</si>
  <si>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</si>
  <si>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</si>
  <si>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</si>
  <si>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</si>
  <si>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</si>
  <si>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</si>
  <si>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</si>
  <si>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</si>
  <si>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</si>
  <si>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</si>
  <si>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</si>
  <si>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</si>
  <si>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</si>
  <si>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</si>
  <si>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</si>
  <si>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</si>
  <si>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</si>
  <si>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</si>
  <si>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</si>
  <si>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</si>
  <si>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</si>
  <si>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</si>
  <si>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</si>
  <si>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</si>
  <si>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</si>
  <si>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</si>
  <si>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</si>
  <si>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</si>
  <si>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</si>
  <si>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</si>
  <si>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</si>
  <si>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</si>
  <si>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</si>
  <si>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</si>
  <si>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</si>
  <si>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</si>
  <si>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</si>
  <si>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</si>
  <si>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</si>
  <si>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</si>
  <si>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</si>
  <si>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</si>
  <si>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</si>
  <si>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</si>
  <si>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</si>
  <si>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</si>
  <si>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</si>
  <si>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</si>
  <si>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</si>
  <si>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</si>
  <si>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</si>
  <si>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</si>
  <si>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</si>
  <si>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</si>
  <si>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</si>
  <si>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</si>
  <si>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</si>
  <si>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</si>
  <si>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</si>
  <si>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</si>
  <si>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</si>
  <si>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</si>
  <si>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</si>
  <si>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</si>
  <si>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</si>
  <si>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</si>
  <si>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</si>
  <si>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</si>
  <si>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</si>
  <si>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</si>
  <si>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</si>
  <si>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</si>
  <si>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</si>
  <si>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</si>
  <si>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</si>
  <si>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</si>
  <si>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</si>
  <si>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</si>
  <si>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</si>
  <si>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</si>
  <si>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</si>
  <si>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</si>
  <si>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</si>
  <si>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</si>
  <si>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</si>
  <si>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</si>
  <si>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</si>
  <si>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</si>
  <si>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</si>
  <si>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</si>
  <si>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</si>
  <si>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</si>
  <si>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</si>
  <si>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</si>
  <si>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</si>
  <si>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</si>
  <si>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</si>
  <si>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</si>
  <si>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</si>
  <si>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</si>
  <si>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</si>
  <si>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</si>
  <si>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</si>
  <si>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</si>
  <si>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</si>
  <si>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</si>
  <si>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</si>
  <si>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</si>
  <si>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</si>
  <si>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</si>
  <si>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</si>
  <si>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</si>
  <si>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</si>
  <si>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</si>
  <si>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</si>
  <si>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</si>
  <si>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</si>
  <si>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</si>
  <si>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</si>
  <si>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</si>
  <si>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</si>
  <si>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</si>
  <si>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</si>
  <si>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</si>
  <si>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</si>
  <si>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</si>
  <si>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</si>
  <si>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</si>
  <si>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</si>
  <si>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</si>
  <si>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</si>
  <si>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</si>
  <si>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</si>
  <si>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</si>
  <si>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</si>
  <si>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</si>
  <si>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</si>
  <si>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</si>
  <si>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</si>
  <si>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</si>
  <si>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</si>
  <si>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</si>
  <si>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</si>
  <si>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</si>
  <si>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</si>
  <si>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</si>
  <si>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</si>
  <si>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</si>
  <si>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</si>
  <si>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</si>
  <si>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</si>
  <si>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</si>
  <si>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</si>
  <si>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</si>
  <si>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</si>
  <si>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</si>
  <si>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</si>
  <si>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</si>
  <si>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</si>
  <si>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</si>
  <si>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</si>
  <si>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</si>
  <si>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</si>
  <si>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</si>
  <si>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</si>
  <si>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</si>
  <si>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</si>
  <si>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</si>
  <si>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</si>
  <si>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</si>
  <si>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</si>
  <si>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</si>
  <si>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</si>
  <si>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</si>
  <si>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</si>
  <si>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</si>
  <si>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</si>
  <si>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</si>
  <si>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</si>
  <si>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</si>
  <si>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</si>
  <si>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</si>
  <si>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</si>
  <si>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</si>
  <si>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</si>
  <si>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</si>
  <si>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</si>
  <si>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</si>
  <si>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</si>
  <si>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</si>
  <si>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</si>
  <si>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</si>
  <si>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</si>
  <si>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</si>
  <si>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</si>
  <si>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</si>
  <si>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</si>
  <si>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</si>
  <si>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</si>
  <si>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</si>
  <si>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</si>
  <si>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</si>
  <si>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</si>
  <si>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</si>
  <si>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</si>
  <si>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</si>
  <si>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</si>
  <si>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</si>
  <si>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</si>
  <si>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</si>
  <si>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</si>
  <si>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</si>
  <si>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</si>
  <si>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</si>
  <si>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</si>
  <si>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</si>
  <si>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</si>
  <si>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</si>
  <si>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</si>
  <si>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</si>
  <si>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</si>
  <si>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</si>
  <si>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</si>
  <si>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</si>
  <si>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</si>
  <si>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</si>
  <si>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</si>
  <si>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</si>
  <si>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</si>
  <si>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</si>
  <si>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</si>
  <si>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</si>
  <si>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</si>
  <si>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</si>
  <si>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</si>
  <si>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</si>
  <si>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</si>
  <si>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</si>
  <si>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</si>
  <si>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</si>
  <si>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</si>
  <si>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</si>
  <si>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</si>
  <si>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</si>
  <si>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</si>
  <si>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</si>
  <si>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</si>
  <si>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</si>
  <si>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</si>
  <si>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</si>
  <si>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</si>
  <si>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</si>
  <si>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</si>
  <si>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</si>
  <si>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</si>
  <si>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</si>
  <si>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</si>
  <si>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</si>
  <si>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</si>
  <si>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</si>
  <si>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</si>
  <si>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</si>
  <si>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</si>
  <si>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</si>
  <si>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</si>
  <si>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</si>
  <si>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</si>
  <si>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</si>
  <si>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</si>
  <si>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</si>
  <si>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</si>
  <si>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</si>
  <si>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</si>
  <si>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</si>
  <si>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</si>
  <si>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</si>
  <si>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</si>
  <si>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</si>
  <si>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</si>
  <si>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</si>
  <si>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</si>
  <si>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</si>
  <si>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</si>
  <si>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</si>
  <si>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</si>
  <si>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</si>
  <si>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</si>
  <si>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</si>
  <si>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</si>
  <si>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</si>
  <si>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</si>
  <si>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</si>
  <si>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</si>
  <si>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</si>
  <si>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</si>
  <si>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</si>
  <si>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</si>
  <si>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</si>
  <si>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</si>
  <si>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</si>
  <si>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</si>
  <si>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</si>
  <si>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</si>
  <si>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</si>
  <si>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</si>
  <si>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</si>
  <si>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</si>
  <si>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</si>
  <si>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</si>
  <si>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</si>
  <si>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</si>
  <si>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</si>
  <si>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</si>
  <si>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</si>
  <si>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</si>
  <si>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</si>
  <si>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</si>
  <si>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</si>
  <si>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</si>
  <si>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</si>
  <si>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</si>
  <si>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</si>
  <si>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</si>
  <si>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</si>
  <si>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</si>
  <si>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</si>
  <si>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</si>
  <si>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</si>
  <si>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</si>
  <si>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</si>
  <si>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</si>
  <si>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</si>
  <si>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</si>
  <si>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</si>
  <si>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</si>
  <si>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</si>
  <si>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</si>
  <si>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</si>
  <si>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</si>
  <si>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</si>
  <si>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</si>
  <si>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</si>
  <si>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</si>
  <si>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</si>
  <si>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</si>
  <si>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</si>
  <si>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</si>
  <si>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</si>
  <si>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</si>
  <si>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</si>
  <si>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</si>
  <si>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</si>
  <si>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</si>
  <si>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</si>
  <si>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</si>
  <si>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</si>
  <si>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</si>
  <si>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</si>
  <si>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</si>
  <si>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</si>
  <si>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</si>
  <si>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</si>
  <si>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</si>
  <si>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</si>
  <si>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</si>
  <si>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</si>
  <si>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</si>
  <si>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</si>
  <si>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</si>
  <si>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</si>
  <si>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</si>
  <si>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</si>
  <si>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</si>
  <si>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</si>
  <si>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</si>
  <si>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</si>
  <si>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</si>
  <si>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</si>
  <si>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</si>
  <si>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</si>
  <si>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</si>
  <si>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</si>
  <si>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</si>
  <si>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</si>
  <si>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</si>
  <si>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</si>
  <si>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</si>
  <si>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</si>
  <si>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</si>
  <si>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</si>
  <si>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</si>
  <si>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</si>
  <si>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</si>
  <si>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</si>
  <si>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</si>
  <si>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</si>
  <si>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</si>
  <si>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</si>
  <si>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</si>
  <si>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</si>
  <si>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</si>
  <si>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</si>
  <si>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</si>
  <si>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</si>
  <si>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</si>
  <si>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</si>
  <si>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</si>
  <si>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</si>
  <si>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</si>
  <si>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</si>
  <si>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</si>
  <si>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</si>
  <si>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</si>
  <si>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</si>
  <si>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</si>
  <si>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</si>
  <si>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</si>
  <si>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</si>
  <si>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</si>
  <si>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</si>
  <si>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</si>
  <si>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</si>
  <si>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</si>
  <si>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</si>
  <si>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</si>
  <si>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</si>
  <si>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</si>
  <si>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</si>
  <si>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</si>
  <si>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</si>
  <si>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</si>
  <si>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</si>
  <si>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</si>
  <si>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</si>
  <si>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</si>
  <si>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</si>
  <si>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</si>
  <si>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</si>
  <si>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</si>
  <si>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</si>
  <si>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</si>
  <si>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</si>
  <si>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</si>
  <si>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</si>
  <si>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</si>
  <si>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</si>
  <si>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</si>
  <si>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</si>
  <si>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</si>
  <si>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</si>
  <si>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</si>
  <si>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</si>
  <si>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</si>
  <si>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</si>
  <si>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</si>
  <si>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</si>
  <si>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</si>
  <si>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</si>
  <si>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</si>
  <si>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</si>
  <si>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</si>
  <si>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</si>
  <si>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</si>
  <si>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</si>
  <si>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</si>
  <si>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</si>
  <si>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</si>
  <si>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</si>
  <si>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</si>
  <si>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</si>
  <si>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</si>
  <si>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</si>
  <si>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</si>
  <si>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</si>
  <si>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</si>
  <si>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</si>
  <si>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</si>
  <si>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</si>
  <si>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</si>
  <si>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</si>
  <si>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</si>
  <si>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</si>
  <si>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</si>
  <si>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</si>
  <si>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</si>
  <si>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</si>
  <si>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</si>
  <si>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</si>
  <si>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</si>
  <si>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</si>
  <si>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</si>
  <si>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</si>
  <si>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</si>
  <si>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</si>
  <si>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</si>
  <si>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</si>
  <si>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</si>
  <si>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</si>
  <si>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</si>
  <si>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</si>
  <si>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</si>
  <si>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</si>
  <si>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</si>
  <si>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</si>
  <si>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</si>
  <si>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</si>
  <si>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</si>
  <si>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</si>
  <si>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</si>
  <si>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</si>
  <si>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</si>
  <si>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</si>
  <si>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</si>
  <si>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</si>
  <si>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</si>
  <si>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</si>
  <si>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</si>
  <si>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</si>
  <si>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</si>
  <si>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</si>
  <si>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</si>
  <si>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</si>
  <si>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</si>
  <si>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</si>
  <si>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</si>
  <si>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</si>
  <si>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</si>
  <si>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</si>
  <si>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</si>
  <si>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</si>
  <si>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</si>
  <si>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</si>
  <si>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</si>
  <si>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</si>
  <si>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</si>
  <si>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</si>
  <si>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</si>
  <si>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</si>
  <si>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</si>
  <si>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</si>
  <si>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</si>
  <si>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</si>
  <si>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</si>
  <si>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</si>
  <si>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</si>
  <si>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</si>
  <si>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</si>
  <si>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</si>
  <si>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</si>
  <si>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</si>
  <si>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</si>
  <si>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</si>
  <si>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</si>
  <si>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</si>
  <si>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</si>
  <si>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</si>
  <si>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</si>
  <si>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</si>
  <si>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</si>
  <si>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</si>
  <si>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</si>
  <si>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</si>
  <si>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</si>
  <si>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</si>
  <si>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</si>
  <si>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</si>
  <si>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</si>
  <si>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</si>
  <si>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</si>
  <si>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</si>
  <si>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</si>
  <si>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</si>
  <si>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</si>
  <si>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</si>
  <si>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</si>
  <si>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</si>
  <si>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</si>
  <si>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</si>
  <si>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</si>
  <si>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</si>
  <si>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</si>
  <si>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</si>
  <si>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</si>
  <si>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</si>
  <si>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</si>
  <si>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</si>
  <si>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</si>
  <si>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</si>
  <si>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</si>
  <si>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</si>
  <si>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</si>
  <si>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</si>
  <si>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</si>
  <si>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</si>
  <si>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</si>
  <si>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</si>
  <si>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</si>
  <si>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</si>
  <si>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</si>
  <si>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</si>
  <si>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</si>
  <si>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</si>
  <si>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</si>
  <si>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</si>
  <si>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</si>
  <si>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</si>
  <si>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</si>
  <si>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</si>
  <si>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</si>
  <si>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</si>
  <si>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</si>
  <si>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</si>
  <si>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</si>
  <si>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</si>
  <si>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</si>
  <si>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</si>
  <si>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</si>
  <si>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</si>
  <si>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</si>
  <si>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</si>
  <si>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</si>
  <si>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</si>
  <si>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</si>
  <si>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</si>
  <si>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</si>
  <si>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</si>
  <si>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</si>
  <si>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</si>
  <si>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</si>
  <si>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</si>
  <si>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</si>
  <si>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</si>
  <si>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</si>
  <si>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</si>
  <si>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</si>
  <si>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</si>
  <si>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</si>
  <si>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</si>
  <si>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</si>
  <si>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</si>
  <si>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</si>
  <si>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</si>
  <si>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</si>
  <si>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</si>
  <si>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</si>
  <si>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</si>
  <si>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</si>
  <si>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</si>
  <si>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</si>
  <si>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</si>
  <si>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</si>
  <si>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</si>
  <si>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</si>
  <si>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</si>
  <si>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</si>
  <si>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</si>
  <si>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</si>
  <si>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</si>
  <si>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</si>
  <si>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</si>
  <si>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</si>
  <si>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</si>
  <si>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</si>
  <si>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</si>
  <si>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</si>
  <si>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</si>
  <si>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</si>
  <si>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</si>
  <si>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</si>
  <si>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</si>
  <si>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</si>
  <si>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</si>
  <si>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</si>
  <si>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</si>
  <si>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</si>
  <si>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</si>
  <si>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</si>
  <si>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</si>
  <si>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</si>
  <si>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</si>
  <si>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</si>
  <si>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</si>
  <si>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</si>
  <si>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</si>
  <si>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</si>
  <si>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</si>
  <si>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</si>
  <si>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</si>
  <si>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</si>
  <si>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</si>
  <si>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</si>
  <si>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</si>
  <si>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</si>
  <si>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</si>
  <si>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</si>
  <si>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</si>
  <si>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</si>
  <si>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</si>
  <si>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</si>
  <si>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</si>
  <si>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</si>
  <si>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</si>
  <si>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</si>
  <si>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</si>
  <si>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</si>
  <si>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</si>
  <si>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</si>
  <si>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</si>
  <si>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</si>
  <si>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</si>
  <si>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</si>
  <si>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</si>
  <si>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</si>
  <si>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</si>
  <si>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</si>
  <si>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</si>
  <si>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</si>
  <si>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</si>
  <si>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</si>
  <si>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</si>
  <si>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</si>
  <si>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</si>
  <si>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</si>
  <si>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</si>
  <si>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</si>
  <si>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</si>
  <si>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</si>
  <si>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</si>
  <si>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</si>
  <si>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</si>
  <si>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</si>
  <si>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</si>
  <si>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</si>
  <si>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</si>
  <si>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</si>
  <si>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</si>
  <si>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</si>
  <si>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</si>
  <si>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</si>
  <si>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</si>
  <si>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</si>
  <si>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</si>
  <si>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</si>
  <si>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</si>
  <si>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</si>
  <si>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</si>
  <si>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</si>
  <si>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</si>
  <si>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</si>
  <si>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</si>
  <si>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</si>
  <si>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</si>
  <si>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</si>
  <si>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</si>
  <si>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</si>
  <si>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</si>
  <si>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</si>
  <si>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</si>
  <si>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</si>
  <si>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</si>
  <si>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</si>
  <si>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</si>
  <si>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</si>
  <si>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</si>
  <si>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</si>
  <si>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</si>
  <si>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</si>
  <si>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</si>
  <si>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</si>
  <si>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</si>
  <si>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</si>
  <si>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</si>
  <si>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</si>
  <si>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</si>
  <si>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</si>
  <si>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</si>
  <si>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</si>
  <si>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</si>
  <si>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</si>
  <si>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</si>
  <si>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</si>
  <si>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</si>
  <si>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</si>
  <si>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</si>
  <si>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</si>
  <si>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</si>
  <si>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</si>
  <si>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</si>
  <si>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</si>
  <si>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</si>
  <si>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</si>
  <si>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</si>
  <si>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</si>
  <si>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</si>
  <si>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</si>
  <si>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</si>
  <si>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</si>
  <si>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</si>
  <si>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</si>
  <si>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</si>
  <si>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</si>
  <si>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</si>
  <si>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</si>
  <si>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</si>
  <si>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</si>
  <si>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</si>
  <si>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</si>
  <si>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</si>
  <si>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</si>
  <si>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</si>
  <si>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</si>
  <si>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</si>
  <si>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</si>
  <si>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</si>
  <si>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</si>
  <si>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</si>
  <si>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</si>
  <si>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</si>
  <si>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</si>
  <si>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</si>
  <si>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</si>
  <si>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</si>
  <si>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</si>
  <si>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</si>
  <si>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</si>
  <si>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</si>
  <si>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</si>
  <si>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</si>
  <si>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</si>
  <si>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</si>
  <si>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</si>
  <si>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</si>
  <si>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</si>
  <si>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</si>
  <si>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</si>
  <si>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</si>
  <si>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</si>
  <si>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</si>
  <si>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</si>
  <si>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</si>
  <si>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</si>
  <si>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</si>
  <si>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</si>
  <si>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</si>
  <si>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</si>
  <si>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</si>
  <si>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</si>
  <si>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</si>
  <si>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</si>
  <si>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</si>
  <si>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</si>
  <si>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</si>
  <si>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</si>
  <si>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</si>
  <si>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</si>
  <si>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</si>
  <si>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</si>
  <si>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</si>
  <si>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</si>
  <si>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</si>
  <si>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</si>
  <si>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</si>
  <si>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</si>
  <si>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</si>
  <si>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</si>
  <si>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</si>
  <si>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</si>
  <si>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</si>
  <si>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</si>
  <si>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</si>
  <si>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</si>
  <si>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</si>
  <si>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</si>
  <si>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</si>
  <si>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</si>
  <si>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</si>
  <si>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</si>
  <si>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</si>
  <si>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</si>
  <si>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</si>
  <si>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</si>
  <si>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</si>
  <si>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</si>
  <si>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</si>
  <si>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</si>
  <si>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</si>
  <si>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</si>
  <si>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</si>
  <si>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</si>
  <si>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</si>
  <si>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</si>
  <si>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</si>
  <si>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</si>
  <si>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</si>
  <si>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</si>
  <si>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</si>
  <si>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</si>
  <si>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</si>
  <si>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</si>
  <si>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</si>
  <si>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</si>
  <si>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</si>
  <si>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</si>
  <si>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</si>
  <si>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</si>
  <si>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</si>
  <si>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</si>
  <si>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</si>
  <si>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</si>
  <si>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</si>
  <si>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</si>
  <si>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</si>
  <si>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</si>
  <si>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</si>
  <si>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</si>
  <si>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</si>
  <si>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</si>
  <si>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</si>
  <si>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</si>
  <si>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</si>
  <si>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</si>
  <si>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</si>
  <si>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</si>
  <si>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</si>
  <si>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</si>
  <si>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</si>
  <si>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</si>
  <si>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</si>
  <si>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</si>
  <si>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</si>
  <si>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</si>
  <si>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</si>
  <si>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</si>
  <si>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</si>
  <si>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</si>
  <si>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</si>
  <si>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</si>
  <si>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</si>
  <si>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</si>
  <si>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</si>
  <si>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</si>
  <si>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</si>
  <si>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</si>
  <si>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</si>
  <si>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</si>
  <si>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</si>
  <si>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</si>
  <si>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</si>
  <si>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</si>
  <si>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</si>
  <si>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</si>
  <si>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</si>
  <si>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</si>
  <si>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</si>
  <si>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</si>
  <si>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</si>
  <si>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</si>
  <si>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</si>
  <si>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</si>
  <si>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</si>
  <si>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</si>
  <si>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</si>
  <si>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</si>
  <si>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</si>
  <si>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</si>
  <si>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</si>
  <si>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</si>
  <si>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</si>
  <si>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</si>
  <si>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</si>
  <si>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</si>
  <si>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</si>
  <si>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</si>
  <si>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</si>
  <si>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</si>
  <si>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</si>
  <si>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</si>
  <si>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</si>
  <si>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</si>
  <si>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</si>
  <si>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</si>
  <si>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</si>
  <si>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</si>
  <si>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</si>
  <si>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</si>
  <si>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</si>
  <si>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</si>
  <si>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</si>
  <si>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</si>
  <si>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</si>
  <si>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</si>
  <si>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</si>
  <si>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</si>
  <si>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</si>
  <si>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</si>
  <si>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</si>
  <si>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</si>
  <si>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</si>
  <si>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</si>
  <si>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</si>
  <si>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</si>
  <si>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</si>
  <si>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</si>
  <si>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</si>
  <si>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</si>
  <si>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</si>
  <si>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</si>
  <si>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</si>
  <si>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</si>
  <si>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</si>
  <si>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</si>
  <si>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</si>
  <si>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</si>
  <si>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</si>
  <si>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</si>
  <si>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</si>
  <si>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</si>
  <si>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</si>
  <si>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</si>
  <si>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</si>
  <si>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</si>
  <si>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</si>
  <si>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</si>
  <si>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</si>
  <si>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</si>
  <si>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</si>
  <si>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</si>
  <si>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</si>
  <si>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</si>
  <si>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</si>
  <si>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</si>
  <si>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</si>
  <si>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</si>
  <si>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</si>
  <si>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</si>
  <si>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</si>
  <si>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</si>
  <si>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</si>
  <si>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</si>
  <si>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</si>
  <si>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</si>
  <si>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</si>
  <si>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</si>
  <si>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</si>
  <si>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</si>
  <si>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</si>
  <si>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</si>
  <si>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</si>
  <si>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</si>
  <si>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</si>
  <si>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</si>
  <si>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</si>
  <si>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</si>
  <si>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</si>
  <si>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</si>
  <si>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</si>
  <si>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</si>
  <si>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</si>
  <si>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</si>
  <si>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</si>
  <si>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</si>
  <si>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</si>
  <si>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</si>
  <si>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</si>
  <si>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</si>
  <si>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</si>
  <si>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</si>
  <si>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</si>
  <si>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</si>
  <si>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</si>
  <si>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</si>
  <si>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</si>
  <si>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</si>
  <si>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</si>
  <si>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</si>
  <si>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</si>
  <si>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</si>
  <si>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</si>
  <si>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</si>
  <si>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</si>
  <si>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</si>
  <si>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</si>
  <si>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</si>
  <si>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</si>
  <si>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</si>
  <si>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</si>
  <si>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</si>
  <si>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</si>
  <si>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</si>
  <si>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</si>
  <si>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</si>
  <si>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</si>
  <si>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</si>
  <si>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</si>
  <si>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</si>
  <si>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</si>
  <si>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</si>
  <si>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</si>
  <si>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</si>
  <si>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</si>
  <si>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</si>
  <si>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</si>
  <si>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</si>
  <si>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</si>
  <si>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</si>
  <si>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</si>
  <si>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</si>
  <si>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</si>
  <si>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</si>
  <si>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</si>
  <si>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</si>
  <si>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</si>
  <si>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</si>
  <si>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</si>
  <si>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</si>
  <si>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</si>
  <si>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</si>
  <si>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</si>
  <si>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</si>
  <si>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</si>
  <si>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</si>
  <si>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</si>
  <si>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</si>
  <si>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</si>
  <si>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</si>
  <si>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</si>
  <si>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</si>
  <si>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</si>
  <si>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</si>
  <si>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</si>
  <si>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</si>
  <si>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</si>
  <si>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</si>
  <si>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</si>
  <si>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</si>
  <si>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</si>
  <si>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</si>
  <si>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</si>
  <si>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</si>
  <si>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</si>
  <si>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</si>
  <si>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</si>
  <si>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</si>
  <si>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</si>
  <si>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</si>
  <si>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</si>
  <si>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</si>
  <si>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</si>
  <si>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</si>
  <si>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</si>
  <si>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</si>
  <si>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</si>
  <si>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</si>
  <si>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</si>
  <si>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</si>
  <si>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</si>
  <si>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</si>
  <si>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</si>
  <si>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</si>
  <si>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</si>
  <si>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</si>
  <si>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</si>
  <si>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</si>
  <si>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</si>
  <si>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</si>
  <si>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</si>
  <si>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</si>
  <si>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</si>
  <si>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</si>
  <si>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</si>
  <si>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</si>
  <si>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</si>
  <si>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</si>
  <si>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</si>
  <si>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</si>
  <si>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</si>
  <si>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</si>
  <si>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</si>
  <si>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</si>
  <si>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</si>
  <si>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</si>
  <si>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</si>
  <si>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</si>
  <si>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</si>
  <si>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</si>
  <si>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</si>
  <si>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</si>
  <si>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</si>
  <si>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</si>
  <si>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</si>
  <si>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</si>
  <si>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</si>
  <si>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</si>
  <si>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</si>
  <si>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</si>
  <si>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</si>
  <si>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</si>
  <si>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</si>
  <si>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</si>
  <si>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</si>
  <si>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</si>
  <si>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</si>
  <si>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</si>
  <si>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</si>
  <si>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</si>
  <si>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</si>
  <si>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</si>
  <si>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</si>
  <si>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</si>
  <si>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</si>
  <si>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</si>
  <si>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</si>
  <si>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</si>
  <si>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</si>
  <si>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</si>
  <si>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</si>
  <si>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</si>
  <si>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</si>
  <si>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</si>
  <si>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</si>
  <si>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</si>
  <si>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</si>
  <si>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</si>
  <si>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</si>
  <si>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</si>
  <si>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</si>
  <si>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</si>
  <si>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</si>
  <si>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</si>
  <si>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</si>
  <si>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</si>
  <si>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</si>
  <si>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</si>
  <si>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</si>
  <si>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</si>
  <si>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</si>
  <si>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</si>
  <si>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</si>
  <si>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</si>
  <si>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</si>
  <si>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</si>
  <si>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</si>
  <si>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</si>
  <si>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</si>
  <si>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</si>
  <si>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</si>
  <si>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</si>
  <si>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</si>
  <si>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</si>
  <si>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</si>
  <si>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</si>
  <si>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</si>
  <si>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</si>
  <si>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</si>
  <si>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</si>
  <si>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</si>
  <si>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</si>
  <si>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</si>
  <si>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</si>
  <si>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</si>
  <si>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</si>
  <si>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</si>
  <si>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</si>
  <si>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</si>
  <si>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</si>
  <si>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</si>
  <si>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</si>
  <si>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</si>
  <si>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</si>
  <si>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</si>
  <si>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</si>
  <si>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</si>
  <si>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</si>
  <si>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</si>
  <si>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</si>
  <si>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</si>
  <si>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</si>
  <si>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</si>
  <si>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</si>
  <si>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</si>
  <si>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</si>
  <si>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</si>
  <si>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</si>
  <si>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</si>
  <si>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</si>
  <si>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</si>
  <si>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</si>
  <si>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</si>
  <si>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</si>
  <si>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</si>
  <si>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</si>
  <si>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</si>
  <si>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</si>
  <si>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</si>
  <si>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</si>
  <si>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</si>
  <si>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</si>
  <si>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</si>
  <si>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</si>
  <si>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</si>
  <si>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</si>
  <si>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</si>
  <si>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</si>
  <si>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</si>
  <si>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</si>
  <si>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</si>
  <si>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</si>
  <si>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</si>
  <si>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</si>
  <si>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</si>
  <si>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</si>
  <si>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</si>
  <si>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</si>
  <si>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</si>
  <si>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</si>
  <si>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</si>
  <si>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</si>
  <si>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</si>
  <si>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</si>
  <si>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</si>
  <si>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</si>
  <si>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</si>
  <si>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</si>
  <si>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</si>
  <si>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</si>
  <si>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</si>
  <si>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</si>
  <si>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</si>
  <si>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</si>
  <si>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</si>
  <si>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</si>
  <si>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</si>
  <si>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</si>
  <si>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</si>
  <si>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</si>
  <si>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</si>
  <si>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</si>
  <si>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</si>
  <si>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</si>
  <si>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</si>
  <si>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</si>
  <si>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</si>
  <si>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</si>
  <si>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</si>
  <si>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</si>
  <si>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</si>
  <si>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</si>
  <si>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</si>
  <si>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</si>
  <si>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</si>
  <si>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</si>
  <si>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</si>
  <si>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</si>
  <si>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</si>
  <si>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</si>
  <si>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</si>
  <si>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</si>
  <si>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</si>
  <si>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</si>
  <si>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</si>
  <si>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</si>
  <si>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</si>
  <si>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</si>
  <si>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</si>
  <si>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</si>
  <si>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</si>
  <si>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</si>
  <si>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</si>
  <si>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</si>
  <si>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</si>
  <si>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</si>
  <si>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</si>
  <si>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</si>
  <si>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</si>
  <si>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</si>
  <si>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</si>
  <si>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</si>
  <si>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</si>
  <si>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</si>
  <si>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</si>
  <si>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</si>
  <si>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</si>
  <si>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</si>
  <si>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</si>
  <si>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</si>
  <si>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</si>
  <si>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</si>
  <si>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</si>
  <si>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</si>
  <si>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</si>
  <si>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</si>
  <si>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</si>
  <si>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</si>
  <si>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</si>
  <si>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</si>
  <si>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</si>
  <si>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</si>
  <si>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</si>
  <si>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</si>
  <si>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</si>
  <si>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</si>
  <si>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</si>
  <si>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</si>
  <si>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</si>
  <si>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</si>
  <si>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</si>
  <si>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</si>
  <si>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</si>
  <si>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</si>
  <si>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</si>
  <si>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</si>
  <si>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</si>
  <si>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</si>
  <si>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</si>
  <si>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</si>
  <si>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</si>
  <si>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</si>
  <si>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</si>
  <si>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</si>
  <si>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</si>
  <si>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</si>
  <si>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</si>
  <si>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</si>
  <si>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</si>
  <si>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</si>
  <si>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</si>
  <si>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</si>
  <si>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</si>
  <si>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</si>
  <si>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</si>
  <si>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</si>
  <si>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</si>
  <si>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</si>
  <si>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</si>
  <si>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</si>
  <si>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</si>
  <si>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</si>
  <si>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</si>
  <si>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</si>
  <si>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</si>
  <si>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</si>
  <si>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</si>
  <si>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</si>
  <si>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</si>
  <si>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</si>
  <si>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</si>
  <si>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</si>
  <si>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</si>
  <si>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</si>
  <si>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</si>
  <si>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</si>
  <si>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</si>
  <si>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</si>
  <si>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</si>
  <si>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</si>
  <si>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</si>
  <si>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</si>
  <si>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</si>
  <si>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</si>
  <si>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</si>
  <si>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</si>
  <si>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</si>
  <si>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</si>
  <si>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</si>
  <si>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</si>
  <si>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</si>
  <si>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</si>
  <si>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</si>
  <si>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</si>
  <si>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</si>
  <si>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</si>
  <si>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</si>
  <si>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</si>
  <si>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</si>
  <si>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</si>
  <si>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</si>
  <si>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</si>
  <si>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</si>
  <si>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</si>
  <si>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</si>
  <si>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</si>
  <si>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</si>
  <si>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</si>
  <si>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</si>
  <si>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</si>
  <si>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</si>
  <si>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</si>
  <si>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</si>
  <si>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</si>
  <si>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</si>
  <si>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</si>
  <si>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</si>
  <si>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</si>
  <si>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</si>
  <si>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</si>
  <si>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</si>
  <si>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</si>
  <si>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</si>
  <si>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</si>
  <si>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</si>
  <si>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</si>
  <si>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</si>
  <si>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</si>
  <si>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</si>
  <si>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</si>
  <si>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</si>
  <si>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</si>
  <si>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</si>
  <si>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</si>
  <si>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</si>
  <si>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</si>
  <si>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</si>
  <si>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</si>
  <si>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</si>
  <si>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</si>
  <si>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</si>
  <si>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</si>
  <si>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</si>
  <si>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</si>
  <si>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</si>
  <si>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</si>
  <si>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</si>
  <si>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</si>
  <si>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</si>
  <si>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</si>
  <si>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</si>
  <si>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</si>
  <si>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</si>
  <si>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</si>
  <si>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</si>
  <si>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</si>
  <si>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</si>
  <si>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</si>
  <si>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</si>
  <si>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</si>
  <si>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</si>
  <si>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</si>
  <si>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</si>
  <si>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</si>
  <si>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</si>
  <si>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</si>
  <si>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</si>
  <si>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</si>
  <si>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</si>
  <si>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</si>
  <si>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</si>
  <si>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</si>
  <si>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</si>
  <si>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</si>
  <si>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</si>
  <si>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</si>
  <si>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</si>
  <si>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</si>
  <si>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</si>
  <si>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</si>
  <si>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</si>
  <si>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</si>
  <si>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</si>
  <si>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</si>
  <si>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</si>
  <si>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</si>
  <si>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</si>
  <si>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</si>
  <si>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</si>
  <si>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</si>
  <si>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</si>
  <si>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</si>
  <si>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</si>
  <si>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</si>
  <si>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</si>
  <si>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</si>
  <si>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</si>
  <si>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</si>
  <si>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</si>
  <si>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</si>
  <si>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</si>
  <si>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</si>
  <si>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</si>
  <si>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</si>
  <si>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</si>
  <si>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</si>
  <si>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</si>
  <si>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</si>
  <si>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</si>
  <si>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</si>
  <si>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</si>
  <si>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</si>
  <si>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</si>
  <si>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</si>
  <si>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</si>
  <si>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</si>
  <si>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</si>
  <si>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</si>
  <si>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</si>
  <si>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</si>
  <si>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</si>
  <si>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</si>
  <si>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</si>
  <si>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</si>
  <si>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</si>
  <si>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</si>
  <si>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</si>
  <si>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</si>
  <si>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</si>
  <si>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</si>
  <si>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</si>
  <si>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</si>
  <si>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</si>
  <si>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</si>
  <si>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</si>
  <si>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</si>
  <si>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</si>
  <si>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</si>
  <si>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</si>
  <si>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</si>
  <si>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</si>
  <si>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</si>
  <si>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</si>
  <si>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</si>
  <si>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</si>
  <si>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</si>
  <si>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</si>
  <si>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</si>
  <si>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</si>
  <si>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</si>
  <si>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</si>
  <si>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</si>
  <si>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</si>
  <si>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</si>
  <si>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</si>
  <si>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</si>
  <si>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</si>
  <si>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</si>
  <si>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</si>
  <si>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</si>
  <si>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</si>
  <si>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</si>
  <si>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</si>
  <si>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</si>
  <si>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</si>
  <si>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</si>
  <si>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</si>
  <si>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</si>
  <si>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</si>
  <si>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</si>
  <si>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</si>
  <si>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</si>
  <si>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</si>
  <si>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</si>
  <si>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</si>
  <si>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</si>
  <si>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</si>
  <si>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</si>
  <si>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</si>
  <si>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</si>
  <si>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</si>
  <si>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</si>
  <si>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</si>
  <si>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</si>
  <si>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</si>
  <si>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</si>
  <si>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</si>
  <si>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</si>
  <si>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</si>
  <si>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</si>
  <si>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</si>
  <si>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</si>
  <si>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</si>
  <si>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</si>
  <si>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</si>
  <si>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</si>
  <si>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</si>
  <si>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</si>
  <si>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</si>
  <si>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</si>
  <si>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</si>
  <si>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</si>
  <si>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</si>
  <si>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</si>
  <si>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</si>
  <si>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</si>
  <si>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</si>
  <si>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</si>
  <si>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</si>
  <si>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</si>
  <si>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</si>
  <si>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</si>
  <si>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</si>
  <si>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</si>
  <si>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</si>
  <si>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</si>
  <si>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</si>
  <si>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</si>
  <si>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</si>
  <si>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</si>
  <si>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</si>
  <si>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</si>
  <si>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</si>
  <si>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</si>
  <si>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</si>
  <si>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</si>
  <si>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</si>
  <si>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</si>
  <si>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</si>
  <si>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</si>
  <si>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</si>
  <si>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</si>
  <si>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</si>
  <si>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</si>
  <si>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</si>
  <si>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</si>
  <si>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</si>
  <si>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</si>
  <si>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</si>
  <si>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</si>
  <si>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</si>
  <si>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</si>
  <si>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</si>
  <si>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</si>
  <si>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</si>
  <si>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</si>
  <si>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</si>
  <si>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</si>
  <si>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</si>
  <si>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</si>
  <si>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</si>
  <si>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</si>
  <si>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</si>
  <si>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</si>
  <si>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</si>
  <si>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</si>
  <si>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</si>
  <si>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</si>
  <si>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</si>
  <si>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</si>
  <si>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</si>
  <si>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</si>
  <si>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</si>
  <si>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</si>
  <si>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</si>
  <si>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</si>
  <si>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</si>
  <si>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</si>
  <si>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</si>
  <si>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</si>
  <si>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</si>
  <si>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</si>
  <si>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</si>
  <si>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</si>
  <si>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</si>
  <si>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</si>
  <si>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</si>
  <si>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</si>
  <si>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</si>
  <si>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</si>
  <si>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</si>
  <si>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</si>
  <si>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</si>
  <si>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</si>
  <si>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</si>
  <si>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</si>
  <si>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</si>
  <si>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</si>
  <si>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</si>
  <si>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</si>
  <si>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</si>
  <si>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</si>
  <si>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</si>
  <si>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</si>
  <si>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</si>
  <si>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</si>
  <si>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</si>
  <si>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</si>
  <si>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</si>
  <si>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</si>
  <si>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</si>
  <si>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</si>
  <si>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</si>
  <si>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</si>
  <si>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</si>
  <si>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</si>
  <si>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</si>
  <si>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</si>
  <si>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</si>
  <si>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</si>
  <si>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</si>
  <si>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</si>
  <si>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</si>
  <si>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</si>
  <si>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</si>
  <si>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</si>
  <si>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</si>
  <si>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</si>
  <si>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</si>
  <si>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</si>
  <si>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</si>
  <si>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</si>
  <si>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</si>
  <si>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</si>
  <si>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</si>
  <si>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</si>
  <si>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</si>
  <si>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</si>
  <si>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</si>
  <si>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</si>
  <si>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</si>
  <si>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</si>
  <si>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</si>
  <si>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</si>
  <si>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</si>
  <si>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</si>
  <si>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</si>
  <si>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</si>
  <si>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</si>
  <si>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</si>
  <si>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</si>
  <si>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</si>
  <si>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</si>
  <si>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</si>
  <si>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</si>
  <si>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</si>
  <si>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</si>
  <si>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</si>
  <si>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</si>
  <si>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</si>
  <si>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</si>
  <si>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</si>
  <si>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</si>
  <si>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</si>
  <si>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</si>
  <si>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</si>
  <si>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</si>
  <si>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</si>
  <si>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</si>
  <si>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</si>
  <si>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</si>
  <si>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</si>
  <si>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</si>
  <si>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</si>
  <si>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</si>
  <si>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</si>
  <si>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</si>
  <si>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</si>
  <si>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</si>
  <si>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</si>
  <si>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</si>
  <si>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</si>
  <si>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</si>
  <si>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</si>
  <si>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</si>
  <si>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</si>
  <si>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</si>
  <si>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</si>
  <si>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</si>
  <si>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</si>
  <si>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</si>
  <si>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</si>
  <si>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</si>
  <si>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</si>
  <si>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</si>
  <si>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</si>
  <si>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</si>
  <si>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</si>
  <si>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</si>
  <si>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</si>
  <si>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</si>
  <si>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</si>
  <si>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</si>
  <si>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</si>
  <si>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</si>
  <si>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</si>
  <si>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</si>
  <si>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</si>
  <si>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</si>
  <si>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</si>
  <si>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</si>
  <si>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</si>
  <si>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</si>
  <si>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</si>
  <si>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</si>
  <si>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</si>
  <si>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</si>
  <si>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</si>
  <si>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</si>
  <si>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</si>
  <si>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</si>
  <si>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</si>
  <si>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</si>
  <si>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</si>
  <si>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</si>
  <si>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</si>
  <si>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</si>
  <si>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</si>
  <si>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</si>
  <si>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</si>
  <si>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</si>
  <si>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</si>
  <si>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</si>
  <si>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</si>
  <si>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</si>
  <si>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</si>
  <si>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</si>
  <si>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</si>
  <si>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</si>
  <si>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</si>
  <si>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</si>
  <si>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</si>
  <si>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</si>
  <si>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</si>
  <si>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</si>
  <si>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</si>
  <si>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</si>
  <si>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</si>
  <si>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</si>
  <si>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</si>
  <si>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</si>
  <si>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</si>
  <si>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</si>
  <si>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</si>
  <si>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</si>
  <si>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</si>
  <si>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</si>
  <si>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</si>
  <si>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</si>
  <si>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</si>
  <si>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</si>
  <si>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</si>
  <si>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</si>
  <si>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</si>
  <si>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</si>
  <si>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</si>
  <si>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</si>
  <si>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</si>
  <si>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</si>
  <si>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</si>
  <si>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</si>
  <si>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</si>
  <si>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</si>
  <si>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</si>
  <si>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</si>
  <si>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</si>
  <si>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</si>
  <si>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</si>
  <si>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</si>
  <si>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</si>
  <si>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</si>
  <si>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</si>
  <si>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</si>
  <si>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</si>
  <si>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</si>
  <si>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</si>
  <si>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</si>
  <si>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</si>
  <si>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</si>
  <si>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</si>
  <si>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</si>
  <si>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</si>
  <si>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</si>
  <si>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</si>
  <si>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</si>
  <si>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</si>
  <si>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</si>
  <si>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</si>
  <si>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</si>
  <si>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</si>
  <si>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</si>
  <si>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</si>
  <si>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</si>
  <si>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</si>
  <si>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</si>
  <si>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</si>
  <si>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</si>
  <si>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</si>
  <si>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</si>
  <si>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</si>
  <si>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</si>
  <si>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</si>
  <si>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</si>
  <si>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</si>
  <si>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</si>
  <si>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</si>
  <si>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</si>
  <si>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</si>
  <si>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</si>
  <si>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</si>
  <si>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</si>
  <si>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</si>
  <si>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</si>
  <si>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</si>
  <si>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</si>
  <si>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</si>
  <si>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</si>
  <si>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</si>
  <si>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</si>
  <si>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</si>
  <si>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</si>
  <si>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</si>
  <si>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</si>
  <si>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</si>
  <si>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</si>
  <si>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</si>
  <si>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</si>
  <si>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</si>
  <si>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</si>
  <si>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</si>
  <si>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</si>
  <si>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</si>
  <si>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</si>
  <si>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</si>
  <si>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</si>
  <si>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</si>
  <si>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</si>
  <si>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</si>
  <si>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</si>
  <si>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</si>
  <si>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</si>
  <si>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</si>
  <si>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</si>
  <si>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</si>
  <si>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</si>
  <si>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</si>
  <si>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</si>
  <si>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</si>
  <si>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</si>
  <si>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</si>
  <si>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</si>
  <si>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</si>
  <si>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</si>
  <si>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</si>
  <si>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</si>
  <si>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</si>
  <si>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</si>
  <si>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</si>
  <si>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</si>
  <si>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</si>
  <si>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</si>
  <si>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</si>
  <si>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</si>
  <si>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</si>
  <si>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</si>
  <si>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</si>
  <si>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</si>
  <si>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</si>
  <si>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</si>
  <si>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</si>
  <si>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</si>
  <si>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</si>
  <si>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</si>
  <si>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</si>
  <si>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</si>
  <si>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</si>
  <si>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</si>
  <si>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</si>
  <si>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</si>
  <si>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</si>
  <si>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</si>
  <si>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</si>
  <si>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</si>
  <si>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</si>
  <si>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</si>
  <si>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</si>
  <si>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</si>
  <si>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</si>
  <si>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</si>
  <si>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</si>
  <si>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</si>
  <si>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</si>
  <si>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</si>
  <si>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</si>
  <si>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</si>
  <si>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</si>
  <si>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</si>
  <si>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</si>
  <si>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</si>
  <si>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</si>
  <si>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</si>
  <si>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</si>
  <si>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</si>
  <si>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</si>
  <si>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</si>
  <si>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</si>
  <si>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</si>
  <si>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</si>
  <si>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</si>
  <si>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</si>
  <si>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</si>
  <si>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</si>
  <si>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</si>
  <si>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</si>
  <si>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</si>
  <si>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</si>
  <si>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</si>
  <si>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</si>
  <si>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</si>
  <si>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</si>
  <si>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</si>
  <si>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</si>
  <si>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</si>
  <si>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</si>
  <si>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</si>
  <si>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</si>
  <si>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</si>
  <si>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</si>
  <si>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</si>
  <si>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</si>
  <si>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</si>
  <si>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</si>
  <si>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</si>
  <si>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</si>
  <si>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</si>
  <si>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</si>
  <si>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</si>
  <si>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</si>
  <si>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</si>
  <si>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</si>
  <si>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</si>
  <si>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</si>
  <si>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</si>
  <si>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</si>
  <si>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</si>
  <si>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</si>
  <si>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</si>
  <si>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</si>
  <si>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</si>
  <si>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</si>
  <si>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</si>
  <si>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</si>
  <si>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</si>
  <si>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</si>
  <si>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</si>
  <si>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</si>
  <si>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</si>
  <si>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</si>
  <si>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</si>
  <si>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</si>
  <si>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</si>
  <si>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</si>
  <si>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</si>
  <si>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</si>
  <si>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</si>
  <si>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</si>
  <si>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</si>
  <si>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</si>
  <si>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</si>
  <si>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</si>
  <si>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</si>
  <si>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</si>
  <si>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</si>
  <si>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</si>
  <si>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</si>
  <si>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</si>
  <si>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</si>
  <si>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</si>
  <si>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</si>
  <si>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</si>
  <si>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</si>
  <si>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</si>
  <si>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</si>
  <si>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</si>
  <si>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</si>
  <si>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</si>
  <si>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</si>
  <si>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</si>
  <si>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</si>
  <si>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</si>
  <si>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</si>
  <si>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</si>
  <si>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</si>
  <si>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</si>
  <si>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</si>
  <si>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</si>
  <si>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</si>
  <si>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</si>
  <si>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</si>
  <si>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</si>
  <si>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</si>
  <si>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</si>
  <si>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</si>
  <si>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</si>
  <si>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</si>
  <si>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</si>
  <si>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</si>
  <si>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</si>
  <si>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</si>
  <si>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</si>
  <si>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</si>
  <si>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</si>
  <si>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</si>
  <si>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</si>
  <si>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</si>
  <si>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</si>
  <si>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</si>
  <si>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</si>
  <si>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</si>
  <si>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</si>
  <si>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</si>
  <si>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</si>
  <si>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</si>
  <si>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</si>
  <si>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</si>
  <si>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</si>
  <si>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</si>
  <si>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</si>
  <si>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</si>
  <si>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</si>
  <si>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</si>
  <si>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</si>
  <si>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</si>
  <si>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</si>
  <si>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</si>
  <si>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</si>
  <si>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</si>
  <si>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</si>
  <si>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</si>
  <si>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</si>
  <si>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</si>
  <si>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</si>
  <si>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</si>
  <si>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</si>
  <si>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</si>
  <si>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</si>
  <si>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</si>
  <si>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</si>
  <si>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</si>
  <si>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</si>
  <si>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</si>
  <si>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</si>
  <si>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</si>
  <si>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</si>
  <si>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</si>
  <si>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</si>
  <si>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</si>
  <si>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</si>
  <si>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</si>
  <si>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</si>
  <si>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</si>
  <si>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</si>
  <si>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</si>
  <si>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</si>
  <si>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</si>
  <si>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</si>
  <si>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</si>
  <si>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</si>
  <si>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</si>
  <si>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</si>
  <si>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</si>
  <si>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</si>
  <si>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</si>
  <si>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</si>
  <si>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</si>
  <si>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</si>
  <si>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</si>
  <si>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</si>
  <si>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</si>
  <si>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</si>
  <si>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</si>
  <si>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</si>
  <si>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</si>
  <si>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</si>
  <si>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</si>
  <si>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</si>
  <si>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</si>
  <si>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</si>
  <si>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</si>
  <si>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</si>
  <si>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</si>
  <si>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</si>
  <si>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</si>
  <si>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</si>
  <si>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</si>
  <si>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</si>
  <si>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</si>
  <si>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</si>
  <si>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</si>
  <si>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</si>
  <si>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</si>
  <si>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</si>
  <si>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</si>
  <si>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</si>
  <si>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</si>
  <si>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</si>
  <si>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</si>
  <si>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</si>
  <si>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</si>
  <si>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</si>
  <si>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</si>
  <si>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</si>
  <si>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</si>
  <si>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</si>
  <si>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</si>
  <si>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</si>
  <si>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</si>
  <si>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</si>
  <si>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</si>
  <si>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</si>
  <si>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</si>
  <si>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</si>
  <si>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</si>
  <si>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</si>
  <si>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</si>
  <si>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</si>
  <si>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</si>
  <si>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</si>
  <si>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</si>
  <si>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</si>
  <si>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</si>
  <si>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</si>
  <si>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</si>
  <si>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</si>
  <si>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</si>
  <si>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</si>
  <si>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</si>
  <si>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</si>
  <si>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</si>
  <si>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</si>
  <si>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</si>
  <si>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</si>
  <si>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</si>
  <si>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</si>
  <si>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</si>
  <si>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</si>
  <si>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</si>
  <si>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</si>
  <si>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</si>
  <si>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</si>
  <si>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</si>
  <si>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</si>
  <si>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</si>
  <si>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</si>
  <si>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</si>
  <si>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</si>
  <si>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</si>
  <si>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</si>
  <si>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</si>
  <si>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</si>
  <si>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</si>
  <si>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</si>
  <si>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</si>
  <si>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</si>
  <si>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</si>
  <si>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</si>
  <si>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</si>
  <si>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</si>
  <si>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</si>
  <si>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</si>
  <si>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</si>
  <si>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</si>
  <si>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</si>
  <si>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</si>
  <si>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</si>
  <si>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</si>
  <si>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</si>
  <si>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</si>
  <si>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</si>
  <si>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</si>
  <si>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</si>
  <si>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</si>
  <si>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</si>
  <si>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</si>
  <si>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</si>
  <si>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</si>
  <si>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</si>
  <si>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</si>
  <si>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</si>
  <si>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</si>
  <si>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</si>
  <si>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</si>
  <si>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</si>
  <si>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</si>
  <si>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</si>
  <si>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</si>
  <si>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</si>
  <si>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</si>
  <si>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</si>
  <si>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</si>
  <si>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</si>
  <si>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</si>
  <si>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</si>
  <si>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</si>
  <si>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</si>
  <si>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</si>
  <si>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</si>
  <si>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</si>
  <si>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</si>
  <si>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</si>
  <si>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</si>
  <si>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</si>
  <si>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</si>
  <si>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</si>
  <si>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</si>
  <si>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</si>
  <si>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</si>
  <si>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</si>
  <si>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</si>
  <si>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</si>
  <si>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</si>
  <si>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</si>
  <si>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</si>
  <si>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</si>
  <si>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</si>
  <si>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</si>
  <si>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</si>
  <si>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</si>
  <si>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</si>
  <si>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</si>
  <si>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</si>
  <si>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</si>
  <si>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</si>
  <si>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</si>
  <si>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</si>
  <si>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</si>
  <si>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</si>
  <si>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</si>
  <si>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</si>
  <si>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</si>
  <si>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</si>
  <si>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</si>
  <si>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</si>
  <si>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</si>
  <si>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</si>
  <si>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</si>
  <si>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</si>
  <si>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</si>
  <si>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</si>
  <si>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</si>
  <si>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</si>
  <si>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</si>
  <si>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</si>
  <si>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</si>
  <si>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</si>
  <si>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</si>
  <si>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</si>
  <si>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</si>
  <si>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</si>
  <si>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</si>
  <si>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</si>
  <si>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</si>
  <si>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</si>
  <si>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</si>
  <si>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</si>
  <si>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</si>
  <si>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</si>
  <si>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</si>
  <si>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</si>
  <si>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</si>
  <si>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</si>
  <si>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</si>
  <si>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</si>
  <si>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</si>
  <si>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</si>
  <si>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</si>
  <si>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</si>
  <si>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</si>
  <si>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</si>
  <si>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</si>
  <si>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</si>
  <si>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</si>
  <si>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</si>
  <si>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</si>
  <si>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</si>
  <si>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</si>
  <si>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</si>
  <si>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</si>
  <si>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</si>
  <si>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</si>
  <si>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</si>
  <si>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</si>
  <si>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</si>
  <si>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</si>
  <si>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</si>
  <si>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</si>
  <si>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</si>
  <si>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</si>
  <si>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</si>
  <si>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</si>
  <si>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</si>
  <si>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</si>
  <si>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</si>
  <si>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</si>
  <si>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</si>
  <si>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</si>
  <si>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</si>
  <si>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</si>
  <si>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</si>
  <si>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</si>
  <si>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</si>
  <si>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</si>
  <si>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</si>
  <si>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</si>
  <si>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</si>
  <si>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</si>
  <si>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</si>
  <si>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</si>
  <si>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</si>
  <si>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</si>
  <si>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</si>
  <si>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</si>
  <si>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</si>
  <si>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</si>
  <si>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</si>
  <si>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</si>
  <si>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</si>
  <si>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</si>
  <si>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</si>
  <si>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</si>
  <si>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</si>
  <si>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</si>
  <si>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</si>
  <si>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</si>
  <si>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</si>
  <si>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</si>
  <si>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</si>
  <si>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</si>
  <si>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</si>
  <si>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</si>
  <si>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</si>
  <si>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</si>
  <si>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</si>
  <si>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</si>
  <si>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</si>
  <si>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</si>
  <si>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</si>
  <si>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</si>
  <si>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</si>
  <si>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</si>
  <si>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</si>
  <si>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</si>
  <si>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</si>
  <si>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</si>
  <si>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</si>
  <si>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</si>
  <si>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</si>
  <si>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</si>
  <si>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</si>
  <si>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</si>
  <si>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</si>
  <si>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</si>
  <si>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</si>
  <si>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</si>
  <si>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</si>
  <si>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</si>
  <si>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</si>
  <si>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</si>
  <si>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</si>
  <si>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</si>
  <si>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</si>
  <si>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</si>
  <si>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</si>
  <si>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</si>
  <si>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</si>
  <si>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</si>
  <si>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</si>
  <si>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</si>
  <si>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</si>
  <si>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</si>
  <si>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</si>
  <si>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</si>
  <si>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</si>
  <si>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</si>
  <si>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</si>
  <si>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</si>
  <si>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</si>
  <si>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</si>
  <si>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</si>
  <si>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</si>
  <si>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</si>
  <si>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</si>
  <si>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</si>
  <si>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</si>
  <si>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</si>
  <si>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</si>
  <si>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</si>
  <si>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</si>
  <si>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</si>
  <si>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</si>
  <si>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</si>
  <si>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</si>
  <si>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</si>
  <si>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</si>
  <si>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</si>
  <si>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</si>
  <si>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</si>
  <si>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</si>
  <si>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</si>
  <si>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</si>
  <si>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</si>
  <si>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</si>
  <si>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</si>
  <si>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</si>
  <si>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</si>
  <si>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</si>
  <si>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</si>
  <si>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</si>
  <si>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</si>
  <si>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</si>
  <si>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</si>
  <si>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</si>
  <si>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</si>
  <si>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</si>
  <si>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</si>
  <si>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</si>
  <si>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</si>
  <si>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</si>
  <si>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</si>
  <si>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</si>
  <si>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</si>
  <si>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</si>
  <si>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</si>
  <si>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</si>
  <si>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</si>
  <si>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</si>
  <si>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</si>
  <si>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</si>
  <si>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</si>
  <si>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</si>
  <si>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</si>
  <si>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</si>
  <si>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</si>
  <si>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</si>
  <si>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</si>
  <si>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</si>
  <si>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</si>
  <si>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</si>
  <si>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</si>
  <si>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</si>
  <si>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</si>
  <si>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</si>
  <si>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</si>
  <si>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</si>
  <si>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</si>
  <si>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</si>
  <si>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</si>
  <si>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</si>
  <si>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</si>
  <si>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</si>
  <si>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</si>
  <si>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</si>
  <si>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</si>
  <si>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</si>
  <si>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</si>
  <si>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</si>
  <si>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</si>
  <si>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</si>
  <si>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</si>
  <si>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</si>
  <si>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</si>
  <si>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</si>
  <si>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</si>
  <si>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</si>
  <si>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</si>
  <si>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</si>
  <si>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</si>
  <si>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</si>
  <si>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</si>
  <si>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</si>
  <si>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</si>
  <si>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</si>
  <si>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</si>
  <si>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</si>
  <si>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</si>
  <si>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</si>
  <si>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</si>
  <si>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</si>
  <si>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</si>
  <si>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</si>
  <si>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</si>
  <si>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</si>
  <si>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</si>
  <si>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</si>
  <si>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</si>
  <si>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</si>
  <si>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</si>
  <si>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</si>
  <si>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</si>
  <si>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</si>
  <si>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</si>
  <si>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</si>
  <si>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</si>
  <si>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</si>
  <si>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</si>
  <si>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</si>
  <si>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</si>
  <si>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</si>
  <si>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</si>
  <si>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</si>
  <si>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</si>
  <si>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</si>
  <si>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</si>
  <si>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</si>
  <si>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</si>
  <si>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</si>
  <si>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</si>
  <si>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</si>
  <si>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</si>
  <si>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</si>
  <si>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</si>
  <si>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</si>
  <si>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</si>
  <si>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</si>
  <si>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</si>
  <si>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</si>
  <si>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</si>
  <si>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</si>
  <si>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</si>
  <si>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</si>
  <si>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</si>
  <si>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</si>
  <si>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</si>
  <si>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</si>
  <si>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</si>
  <si>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</si>
  <si>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</si>
  <si>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</si>
  <si>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</si>
  <si>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</si>
  <si>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</si>
  <si>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</si>
  <si>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</si>
  <si>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</si>
  <si>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</si>
  <si>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</si>
  <si>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</si>
  <si>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</si>
  <si>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</si>
  <si>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</si>
  <si>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</si>
  <si>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</si>
  <si>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</si>
  <si>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</si>
  <si>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</si>
  <si>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</si>
  <si>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</si>
  <si>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</si>
  <si>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</si>
  <si>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</si>
  <si>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</si>
  <si>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</si>
  <si>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</si>
  <si>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</si>
  <si>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</si>
  <si>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</si>
  <si>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</si>
  <si>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</si>
  <si>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</si>
  <si>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</si>
  <si>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</si>
  <si>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</si>
  <si>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</si>
  <si>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</si>
  <si>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</si>
  <si>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</si>
  <si>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</si>
  <si>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</si>
  <si>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</si>
  <si>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</si>
  <si>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</si>
  <si>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</si>
  <si>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</si>
  <si>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</si>
  <si>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</si>
  <si>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</si>
  <si>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</si>
  <si>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</si>
  <si>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</si>
  <si>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</si>
  <si>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</si>
  <si>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</si>
  <si>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</si>
  <si>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</si>
  <si>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</si>
  <si>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</si>
  <si>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</si>
  <si>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</si>
  <si>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</si>
  <si>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</si>
  <si>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</si>
  <si>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</si>
  <si>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</si>
  <si>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</si>
  <si>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</si>
  <si>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</si>
  <si>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</si>
  <si>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</si>
  <si>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</si>
  <si>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</si>
  <si>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</si>
  <si>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</si>
  <si>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</si>
  <si>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</si>
  <si>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</si>
  <si>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</si>
  <si>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</si>
  <si>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</si>
  <si>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</si>
  <si>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</si>
  <si>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</si>
  <si>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</si>
  <si>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</si>
  <si>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</si>
  <si>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</si>
  <si>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</si>
  <si>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</si>
  <si>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</si>
  <si>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</si>
  <si>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</si>
  <si>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</si>
  <si>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</si>
  <si>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</si>
  <si>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</si>
  <si>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</si>
  <si>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</si>
  <si>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</si>
  <si>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</si>
  <si>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</si>
  <si>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</si>
  <si>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</si>
  <si>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</si>
  <si>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</si>
  <si>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</si>
  <si>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</si>
  <si>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</si>
  <si>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</si>
  <si>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</si>
  <si>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</si>
  <si>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</si>
  <si>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</si>
  <si>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</si>
  <si>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</si>
  <si>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</si>
  <si>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</si>
  <si>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</si>
  <si>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</si>
  <si>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</si>
  <si>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</si>
  <si>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</si>
  <si>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</si>
  <si>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</si>
  <si>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</si>
  <si>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</si>
  <si>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</si>
  <si>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</si>
  <si>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</si>
  <si>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</si>
  <si>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</si>
  <si>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</si>
  <si>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</si>
  <si>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</si>
  <si>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</si>
  <si>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</si>
  <si>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</si>
  <si>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</si>
  <si>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</si>
  <si>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</si>
  <si>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</si>
  <si>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</si>
  <si>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</si>
  <si>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</si>
  <si>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</si>
  <si>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</si>
  <si>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</si>
  <si>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</si>
  <si>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</si>
  <si>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</si>
  <si>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</si>
  <si>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</si>
  <si>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</si>
  <si>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</si>
  <si>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</si>
  <si>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</si>
  <si>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</si>
  <si>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</si>
  <si>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</si>
  <si>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</si>
  <si>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</si>
  <si>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</si>
  <si>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</si>
  <si>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</si>
  <si>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</si>
  <si>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</si>
  <si>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</si>
  <si>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</si>
  <si>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</si>
  <si>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</si>
  <si>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</si>
  <si>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</si>
  <si>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</si>
  <si>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</si>
  <si>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</si>
  <si>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</si>
  <si>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</si>
  <si>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</si>
  <si>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</si>
  <si>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</si>
  <si>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</si>
  <si>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</si>
  <si>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</si>
  <si>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</si>
  <si>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</si>
  <si>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</si>
  <si>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</si>
  <si>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</si>
  <si>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</si>
  <si>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</si>
  <si>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</si>
  <si>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</si>
  <si>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</si>
  <si>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</si>
  <si>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</si>
  <si>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</si>
  <si>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</si>
  <si>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</si>
  <si>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</si>
  <si>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</si>
  <si>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</si>
  <si>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</si>
  <si>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</si>
  <si>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</si>
  <si>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</si>
  <si>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</si>
  <si>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</si>
  <si>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</si>
  <si>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</si>
  <si>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</si>
  <si>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</si>
  <si>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</si>
  <si>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</si>
  <si>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</si>
  <si>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</si>
  <si>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</si>
  <si>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</si>
  <si>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</si>
  <si>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</si>
  <si>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</si>
  <si>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</si>
  <si>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</si>
  <si>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</si>
  <si>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</si>
  <si>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</si>
  <si>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</si>
  <si>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</si>
  <si>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</si>
  <si>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</si>
  <si>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</si>
  <si>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</si>
  <si>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</si>
  <si>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</si>
  <si>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</si>
  <si>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</si>
  <si>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</si>
  <si>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</si>
  <si>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</si>
  <si>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</si>
  <si>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</si>
  <si>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</si>
  <si>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</si>
  <si>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</si>
  <si>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</si>
  <si>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</si>
  <si>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</si>
  <si>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</si>
  <si>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</si>
  <si>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</si>
  <si>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</si>
  <si>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</si>
  <si>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</si>
  <si>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</si>
  <si>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</si>
  <si>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</si>
  <si>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</si>
  <si>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</si>
  <si>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</si>
  <si>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</si>
  <si>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</si>
  <si>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</si>
  <si>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</si>
  <si>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</si>
  <si>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</si>
  <si>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</si>
  <si>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</si>
  <si>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</si>
  <si>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</si>
  <si>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</si>
  <si>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</si>
  <si>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</si>
  <si>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</si>
  <si>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</si>
  <si>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</si>
  <si>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</si>
  <si>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</si>
  <si>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</si>
  <si>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</si>
  <si>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</si>
  <si>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</si>
  <si>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</si>
  <si>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</si>
  <si>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</si>
  <si>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</si>
  <si>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</si>
  <si>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</si>
  <si>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</si>
  <si>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</si>
  <si>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</si>
  <si>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</si>
  <si>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</si>
  <si>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</si>
  <si>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</si>
  <si>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</si>
  <si>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</si>
  <si>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</si>
  <si>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</si>
  <si>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</si>
  <si>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</si>
  <si>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</si>
  <si>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</si>
  <si>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</si>
  <si>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</si>
  <si>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</si>
  <si>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</si>
  <si>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</si>
  <si>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</si>
  <si>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</si>
  <si>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</si>
  <si>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</si>
  <si>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</si>
  <si>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</si>
  <si>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</si>
  <si>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</si>
  <si>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</si>
  <si>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</si>
  <si>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</si>
  <si>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</si>
  <si>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</si>
  <si>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</si>
  <si>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</si>
  <si>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</si>
  <si>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</si>
  <si>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</si>
  <si>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</si>
  <si>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</si>
  <si>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</si>
  <si>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</si>
  <si>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</si>
  <si>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</si>
  <si>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</si>
  <si>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</si>
  <si>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</si>
  <si>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</si>
  <si>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</si>
  <si>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</si>
  <si>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</si>
  <si>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</si>
  <si>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</si>
  <si>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</si>
  <si>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</si>
  <si>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</si>
  <si>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</si>
  <si>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</si>
  <si>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</si>
  <si>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</si>
  <si>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</si>
  <si>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</si>
  <si>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</si>
  <si>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</si>
  <si>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</si>
  <si>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</si>
  <si>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</si>
  <si>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</si>
  <si>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</si>
  <si>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</si>
  <si>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</si>
  <si>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</si>
  <si>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</si>
  <si>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</si>
  <si>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</si>
  <si>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</si>
  <si>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</si>
  <si>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</si>
  <si>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</si>
  <si>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</si>
  <si>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</si>
  <si>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</si>
  <si>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</si>
  <si>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</si>
  <si>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</si>
  <si>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</si>
  <si>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</si>
  <si>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</si>
  <si>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</si>
  <si>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</si>
  <si>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</si>
  <si>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</si>
  <si>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</si>
  <si>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</si>
  <si>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</si>
  <si>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</si>
  <si>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</si>
  <si>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</si>
  <si>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</si>
  <si>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</si>
  <si>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</si>
  <si>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</si>
  <si>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</si>
  <si>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</si>
  <si>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</si>
  <si>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</si>
  <si>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</si>
  <si>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</si>
  <si>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</si>
  <si>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</si>
  <si>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</si>
  <si>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</si>
  <si>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</si>
  <si>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</si>
  <si>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</si>
  <si>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</si>
  <si>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</si>
  <si>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</si>
  <si>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</si>
  <si>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</si>
  <si>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</si>
  <si>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</si>
  <si>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</si>
  <si>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</si>
  <si>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</si>
  <si>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</si>
  <si>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</si>
  <si>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</si>
  <si>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</si>
  <si>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</si>
  <si>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</si>
  <si>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</si>
  <si>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</si>
  <si>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</si>
  <si>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</si>
  <si>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</si>
  <si>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</si>
  <si>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</si>
  <si>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</si>
  <si>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</si>
  <si>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</si>
  <si>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</si>
  <si>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</si>
  <si>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</si>
  <si>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</si>
  <si>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</si>
  <si>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</si>
  <si>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</si>
  <si>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</si>
  <si>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</si>
  <si>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</si>
  <si>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</si>
  <si>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</si>
  <si>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</si>
  <si>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</si>
  <si>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</si>
  <si>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</si>
  <si>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</si>
  <si>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</si>
  <si>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</si>
  <si>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</si>
  <si>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</si>
  <si>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</si>
  <si>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</si>
  <si>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</si>
  <si>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</si>
  <si>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</si>
  <si>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</si>
  <si>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</si>
  <si>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</si>
  <si>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</si>
  <si>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</si>
  <si>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</si>
  <si>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</si>
  <si>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</si>
  <si>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</si>
  <si>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</si>
  <si>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</si>
  <si>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</si>
  <si>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</si>
  <si>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</si>
  <si>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</si>
  <si>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</si>
  <si>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</si>
  <si>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</si>
  <si>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</si>
  <si>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</si>
  <si>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</si>
  <si>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</si>
  <si>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</si>
  <si>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</si>
  <si>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</si>
  <si>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</si>
  <si>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</si>
  <si>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</si>
  <si>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</si>
  <si>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</si>
  <si>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</si>
  <si>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</si>
  <si>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</si>
  <si>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</si>
  <si>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</si>
  <si>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</si>
  <si>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</si>
  <si>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</si>
  <si>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</si>
  <si>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</si>
  <si>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</si>
  <si>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</si>
  <si>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</si>
  <si>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</si>
  <si>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</si>
  <si>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</si>
  <si>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</si>
  <si>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</si>
  <si>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</si>
  <si>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</si>
  <si>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</si>
  <si>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</si>
  <si>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</si>
  <si>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</si>
  <si>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</si>
  <si>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</si>
  <si>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</si>
  <si>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</si>
  <si>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</si>
  <si>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</si>
  <si>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</si>
  <si>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</si>
  <si>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</si>
  <si>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</si>
  <si>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</si>
  <si>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</si>
  <si>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</si>
  <si>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</si>
  <si>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</si>
  <si>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</si>
  <si>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</si>
  <si>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</si>
  <si>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</si>
  <si>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</si>
  <si>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</si>
  <si>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</si>
  <si>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</si>
  <si>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</si>
  <si>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</si>
  <si>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</si>
  <si>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</si>
  <si>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</si>
  <si>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</si>
  <si>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</si>
  <si>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</si>
  <si>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</si>
  <si>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</si>
  <si>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</si>
  <si>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</si>
  <si>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</si>
  <si>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</si>
  <si>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</si>
  <si>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</si>
  <si>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</si>
  <si>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</si>
  <si>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</si>
  <si>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</si>
  <si>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</si>
  <si>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</si>
  <si>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</si>
  <si>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</si>
  <si>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</si>
  <si>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</si>
  <si>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</si>
  <si>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</si>
  <si>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</si>
  <si>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</si>
  <si>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</si>
  <si>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</si>
  <si>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</si>
  <si>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</si>
  <si>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</si>
  <si>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</si>
  <si>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</si>
  <si>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</si>
  <si>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</si>
  <si>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</si>
  <si>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</si>
  <si>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</si>
  <si>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</si>
  <si>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</si>
  <si>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</si>
  <si>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</si>
  <si>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</si>
  <si>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</si>
  <si>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</si>
  <si>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</si>
  <si>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</si>
  <si>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</si>
  <si>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</si>
  <si>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</si>
  <si>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</si>
  <si>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</si>
  <si>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</si>
  <si>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</si>
  <si>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</si>
  <si>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</si>
  <si>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</si>
  <si>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</si>
  <si>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</si>
  <si>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</si>
  <si>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</si>
  <si>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</si>
  <si>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</si>
  <si>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</si>
  <si>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</si>
  <si>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</si>
  <si>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</si>
  <si>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</si>
  <si>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</si>
  <si>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</si>
  <si>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</si>
  <si>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</si>
  <si>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</si>
  <si>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</si>
  <si>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</si>
  <si>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</si>
  <si>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</si>
  <si>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</si>
  <si>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</si>
  <si>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</si>
  <si>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</si>
  <si>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</si>
  <si>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</si>
  <si>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</si>
  <si>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</si>
  <si>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</si>
  <si>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</si>
  <si>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</si>
  <si>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</si>
  <si>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</si>
  <si>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</si>
  <si>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</si>
  <si>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</si>
  <si>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</si>
  <si>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</si>
  <si>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</si>
  <si>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</si>
  <si>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</si>
  <si>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</si>
  <si>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</si>
  <si>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</si>
  <si>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</si>
  <si>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</si>
  <si>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</si>
  <si>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</si>
  <si>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</si>
  <si>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</si>
  <si>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</si>
  <si>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</si>
  <si>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</si>
  <si>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</si>
  <si>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</si>
  <si>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</si>
  <si>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</si>
  <si>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</si>
  <si>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</si>
  <si>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</si>
  <si>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</si>
  <si>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</si>
  <si>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</si>
  <si>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</si>
  <si>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</si>
  <si>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</si>
  <si>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</si>
  <si>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</si>
  <si>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</si>
  <si>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</si>
  <si>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</si>
  <si>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</si>
  <si>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</si>
  <si>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</si>
  <si>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</si>
  <si>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</si>
  <si>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</si>
  <si>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</si>
  <si>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</si>
  <si>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</si>
  <si>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</si>
  <si>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</si>
  <si>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</si>
  <si>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</si>
  <si>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</si>
  <si>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</si>
  <si>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</si>
  <si>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</si>
  <si>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</si>
  <si>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</si>
  <si>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</si>
  <si>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</si>
  <si>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</si>
  <si>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</si>
  <si>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</si>
  <si>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</si>
  <si>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</si>
  <si>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</si>
  <si>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</si>
  <si>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</si>
  <si>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</si>
  <si>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</si>
  <si>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</si>
  <si>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</si>
  <si>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</si>
  <si>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</si>
  <si>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</si>
  <si>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</si>
  <si>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</si>
  <si>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</si>
  <si>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</si>
  <si>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</si>
  <si>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</si>
  <si>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</si>
  <si>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</si>
  <si>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</si>
  <si>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</si>
  <si>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</si>
  <si>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</si>
  <si>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</si>
  <si>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</si>
  <si>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</si>
  <si>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</si>
  <si>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</si>
  <si>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</si>
  <si>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</si>
  <si>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</si>
  <si>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</si>
  <si>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</si>
  <si>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</si>
  <si>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</si>
  <si>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</si>
  <si>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</si>
  <si>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</si>
  <si>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</si>
  <si>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</si>
  <si>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</si>
  <si>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</si>
  <si>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</si>
  <si>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</si>
  <si>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</si>
  <si>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</si>
  <si>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</si>
  <si>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</si>
  <si>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</si>
  <si>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</si>
  <si>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</si>
  <si>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</si>
  <si>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</si>
  <si>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</si>
  <si>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</si>
  <si>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</si>
  <si>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</si>
  <si>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</si>
  <si>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</si>
  <si>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</si>
  <si>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</si>
  <si>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</si>
  <si>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</si>
  <si>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</si>
  <si>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</si>
  <si>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</si>
  <si>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</si>
  <si>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</si>
  <si>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</si>
  <si>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</si>
  <si>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</si>
  <si>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</si>
  <si>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</si>
  <si>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</si>
  <si>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</si>
  <si>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</si>
  <si>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</si>
  <si>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</si>
  <si>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</si>
  <si>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</si>
  <si>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</si>
  <si>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</si>
  <si>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</si>
  <si>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</si>
  <si>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</si>
  <si>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</si>
  <si>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</si>
  <si>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</si>
  <si>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</si>
  <si>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</si>
  <si>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</si>
  <si>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</si>
  <si>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</si>
  <si>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</si>
  <si>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</si>
  <si>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</si>
  <si>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</si>
  <si>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</si>
  <si>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</si>
  <si>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</si>
  <si>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</si>
  <si>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</si>
  <si>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</si>
  <si>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</si>
  <si>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</si>
  <si>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</si>
  <si>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</si>
  <si>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</si>
  <si>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</si>
  <si>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</si>
  <si>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</si>
  <si>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</si>
  <si>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</si>
  <si>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</si>
  <si>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</si>
  <si>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</si>
  <si>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</si>
  <si>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</si>
  <si>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</si>
  <si>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</si>
  <si>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</si>
  <si>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</si>
  <si>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</si>
  <si>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</si>
  <si>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</si>
  <si>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</si>
  <si>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</si>
  <si>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</si>
  <si>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</si>
  <si>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</si>
  <si>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</si>
  <si>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</si>
  <si>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</si>
  <si>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</si>
  <si>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</si>
  <si>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</si>
  <si>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</si>
  <si>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</si>
  <si>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</si>
  <si>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</si>
  <si>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</si>
  <si>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</si>
  <si>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</si>
  <si>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</si>
  <si>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</si>
  <si>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</si>
  <si>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</si>
  <si>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</si>
  <si>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</si>
  <si>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</si>
  <si>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</si>
  <si>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</si>
  <si>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</si>
  <si>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</si>
  <si>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</si>
  <si>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</si>
  <si>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</si>
  <si>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</si>
  <si>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</si>
  <si>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</si>
  <si>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</si>
  <si>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</si>
  <si>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</si>
  <si>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</si>
  <si>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</si>
  <si>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</si>
  <si>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</si>
  <si>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</si>
  <si>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</si>
  <si>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</si>
  <si>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</si>
  <si>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</si>
  <si>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</si>
  <si>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</si>
  <si>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</si>
  <si>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</si>
  <si>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</si>
  <si>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</si>
  <si>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</si>
  <si>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</si>
  <si>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</si>
  <si>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</si>
  <si>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</si>
  <si>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</si>
  <si>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</si>
  <si>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</si>
  <si>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</si>
  <si>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</si>
  <si>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</si>
  <si>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</si>
  <si>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</si>
  <si>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</si>
  <si>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</si>
  <si>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</si>
  <si>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</si>
  <si>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</si>
  <si>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</si>
  <si>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</si>
  <si>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</si>
  <si>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</si>
  <si>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</si>
  <si>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</si>
  <si>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</si>
  <si>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</si>
  <si>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</si>
  <si>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</si>
  <si>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</si>
  <si>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</si>
  <si>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</si>
  <si>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</si>
  <si>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</si>
  <si>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</si>
  <si>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</si>
  <si>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</si>
  <si>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</si>
  <si>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</si>
  <si>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</si>
  <si>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</si>
  <si>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</si>
  <si>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</si>
  <si>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</si>
  <si>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</si>
  <si>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</si>
  <si>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</si>
  <si>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</si>
  <si>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</si>
  <si>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</si>
  <si>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</si>
  <si>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</si>
  <si>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</si>
  <si>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</si>
  <si>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</si>
  <si>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</si>
  <si>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</si>
  <si>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</si>
  <si>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</si>
  <si>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</si>
  <si>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</si>
  <si>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</si>
  <si>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</si>
  <si>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</si>
  <si>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</si>
  <si>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</si>
  <si>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</si>
  <si>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</si>
  <si>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</si>
  <si>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</si>
  <si>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</si>
  <si>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</si>
  <si>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</si>
  <si>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</si>
  <si>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</si>
  <si>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</si>
  <si>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</si>
  <si>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</si>
  <si>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</si>
  <si>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</si>
  <si>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</si>
  <si>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</si>
  <si>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</si>
  <si>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</si>
  <si>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</si>
  <si>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</si>
  <si>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</si>
  <si>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</si>
  <si>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</si>
  <si>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</si>
  <si>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</si>
  <si>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</si>
  <si>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</si>
  <si>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</si>
  <si>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</si>
  <si>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</si>
  <si>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</si>
  <si>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</si>
  <si>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</si>
  <si>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</si>
  <si>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</si>
  <si>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</si>
  <si>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</si>
  <si>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</si>
  <si>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</si>
  <si>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</si>
  <si>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</si>
  <si>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</si>
  <si>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</si>
  <si>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</si>
  <si>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</si>
  <si>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</si>
  <si>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</si>
  <si>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</si>
  <si>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</si>
  <si>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</si>
  <si>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</si>
  <si>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</si>
  <si>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</si>
  <si>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</si>
  <si>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</si>
  <si>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</si>
  <si>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</si>
  <si>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</si>
  <si>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</si>
  <si>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</si>
  <si>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</si>
  <si>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</si>
  <si>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</si>
  <si>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</si>
  <si>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</si>
  <si>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</si>
  <si>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</si>
  <si>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</si>
  <si>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</si>
  <si>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</si>
  <si>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</si>
  <si>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</si>
  <si>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</si>
  <si>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</si>
  <si>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</si>
  <si>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</si>
  <si>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</si>
  <si>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</si>
  <si>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</si>
  <si>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</si>
  <si>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</si>
  <si>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</si>
  <si>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</si>
  <si>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</si>
  <si>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</si>
  <si>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</si>
  <si>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</si>
  <si>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</si>
  <si>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</si>
  <si>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</si>
  <si>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</si>
  <si>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</si>
  <si>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</si>
  <si>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</si>
  <si>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</si>
  <si>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</si>
  <si>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</si>
  <si>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</si>
  <si>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</si>
  <si>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</si>
  <si>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</si>
  <si>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</si>
  <si>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</si>
  <si>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</si>
  <si>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</si>
  <si>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</si>
  <si>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</si>
  <si>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</si>
  <si>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</si>
  <si>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</si>
  <si>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</si>
  <si>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</si>
  <si>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</si>
  <si>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</si>
  <si>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</si>
  <si>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</si>
  <si>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</si>
  <si>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</si>
  <si>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</si>
  <si>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</si>
  <si>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</si>
  <si>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</si>
  <si>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</si>
  <si>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</si>
  <si>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</si>
  <si>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</si>
  <si>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</si>
  <si>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</si>
  <si>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</si>
  <si>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</si>
  <si>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</si>
  <si>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</si>
  <si>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</si>
  <si>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</si>
  <si>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</si>
  <si>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</si>
  <si>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</si>
  <si>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</si>
  <si>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</si>
  <si>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</si>
  <si>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</si>
  <si>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</si>
  <si>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</si>
  <si>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</si>
  <si>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</si>
  <si>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</si>
  <si>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</si>
  <si>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</si>
  <si>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</si>
  <si>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</si>
  <si>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</si>
  <si>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</si>
  <si>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</si>
  <si>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</si>
  <si>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</si>
  <si>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</si>
  <si>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</si>
  <si>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</si>
  <si>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</si>
  <si>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</si>
  <si>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</si>
  <si>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</si>
  <si>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</si>
  <si>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</si>
  <si>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</si>
  <si>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</si>
  <si>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</si>
  <si>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</si>
  <si>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</si>
  <si>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</si>
  <si>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</si>
  <si>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</si>
  <si>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</si>
  <si>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</si>
  <si>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</si>
  <si>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</si>
  <si>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</si>
  <si>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</si>
  <si>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</si>
  <si>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</si>
  <si>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</si>
  <si>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</si>
  <si>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</si>
  <si>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</si>
  <si>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</si>
  <si>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</si>
  <si>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</si>
  <si>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</si>
  <si>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</si>
  <si>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</si>
  <si>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</si>
  <si>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</si>
  <si>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</si>
  <si>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</si>
  <si>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</si>
  <si>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</si>
  <si>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</si>
  <si>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</si>
  <si>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</si>
  <si>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</si>
  <si>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</si>
  <si>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</si>
  <si>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</si>
  <si>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</si>
  <si>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</si>
  <si>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</si>
  <si>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</si>
  <si>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</si>
  <si>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</si>
  <si>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</si>
  <si>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</si>
  <si>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</si>
  <si>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</si>
  <si>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</si>
  <si>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</si>
  <si>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</si>
  <si>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</si>
  <si>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</si>
  <si>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</si>
  <si>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</si>
  <si>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</si>
  <si>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</si>
  <si>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</si>
  <si>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</si>
  <si>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</si>
  <si>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</si>
  <si>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</si>
  <si>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</si>
  <si>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</si>
  <si>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</si>
  <si>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</si>
  <si>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</si>
  <si>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</si>
  <si>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</si>
  <si>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</si>
  <si>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</si>
  <si>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</si>
  <si>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</si>
  <si>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</si>
  <si>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</si>
  <si>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</si>
  <si>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</si>
  <si>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</si>
  <si>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</si>
  <si>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</si>
  <si>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</si>
  <si>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</si>
  <si>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</si>
  <si>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</si>
  <si>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</si>
  <si>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</si>
  <si>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</si>
  <si>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</si>
  <si>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</si>
  <si>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</si>
  <si>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</si>
  <si>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</si>
  <si>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</si>
  <si>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</si>
  <si>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</si>
  <si>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</si>
  <si>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</si>
  <si>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</si>
  <si>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</si>
  <si>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</si>
  <si>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</si>
  <si>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</si>
  <si>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</si>
  <si>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</si>
  <si>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</si>
  <si>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</si>
  <si>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</si>
  <si>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</si>
  <si>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</si>
  <si>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</si>
  <si>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</si>
  <si>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</si>
  <si>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</si>
  <si>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</si>
  <si>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</si>
  <si>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</si>
  <si>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</si>
  <si>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</si>
  <si>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</si>
  <si>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</si>
  <si>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</si>
  <si>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</si>
  <si>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</si>
  <si>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</si>
  <si>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</si>
  <si>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</si>
  <si>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</si>
  <si>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</si>
  <si>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</si>
  <si>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</si>
  <si>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</si>
  <si>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</si>
  <si>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</si>
  <si>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</si>
  <si>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</si>
  <si>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</si>
  <si>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</si>
  <si>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</si>
  <si>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</si>
  <si>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</si>
  <si>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</si>
  <si>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</si>
  <si>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</si>
  <si>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</si>
  <si>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</si>
  <si>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</si>
  <si>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</si>
  <si>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</si>
  <si>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</si>
  <si>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</si>
  <si>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</si>
  <si>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</si>
  <si>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</si>
  <si>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</si>
  <si>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</si>
  <si>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</si>
  <si>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</si>
  <si>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</si>
  <si>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</si>
  <si>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</si>
  <si>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</si>
  <si>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</si>
  <si>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</si>
  <si>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</si>
  <si>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</si>
  <si>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</si>
  <si>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</si>
  <si>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</si>
  <si>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</si>
  <si>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</si>
  <si>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</si>
  <si>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</si>
  <si>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</si>
  <si>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</si>
  <si>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</si>
  <si>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</si>
  <si>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</si>
  <si>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</si>
  <si>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</si>
  <si>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</si>
  <si>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</si>
  <si>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</si>
  <si>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</si>
  <si>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</si>
  <si>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</si>
  <si>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</si>
  <si>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</si>
  <si>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</si>
  <si>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</si>
  <si>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</si>
  <si>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</si>
  <si>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</si>
  <si>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</si>
  <si>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</si>
  <si>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</si>
  <si>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</si>
  <si>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</si>
  <si>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</si>
  <si>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</si>
  <si>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</si>
  <si>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</si>
  <si>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</si>
  <si>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</si>
  <si>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</si>
  <si>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</si>
  <si>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</si>
  <si>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</si>
  <si>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</si>
  <si>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</si>
  <si>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</si>
  <si>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</si>
  <si>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</si>
  <si>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</si>
  <si>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</si>
  <si>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</si>
  <si>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</si>
  <si>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</si>
  <si>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</si>
  <si>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</si>
  <si>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</si>
  <si>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</si>
  <si>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</si>
  <si>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</si>
  <si>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</si>
  <si>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</si>
  <si>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</si>
  <si>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</si>
  <si>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</si>
  <si>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</si>
  <si>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</si>
  <si>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</si>
  <si>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</si>
  <si>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</si>
  <si>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</si>
  <si>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</si>
  <si>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</si>
  <si>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</si>
  <si>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</si>
  <si>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</si>
  <si>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</si>
  <si>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</si>
  <si>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</si>
  <si>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</si>
  <si>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</si>
  <si>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</si>
  <si>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</si>
  <si>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</si>
  <si>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</si>
  <si>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</si>
  <si>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</si>
  <si>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</si>
  <si>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</si>
  <si>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</si>
  <si>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</si>
  <si>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</si>
  <si>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</si>
  <si>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</si>
  <si>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</si>
  <si>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</si>
  <si>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</si>
  <si>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</si>
  <si>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</si>
  <si>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</si>
  <si>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</si>
  <si>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</si>
  <si>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</si>
  <si>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</si>
  <si>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</si>
  <si>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</si>
  <si>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</si>
  <si>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</si>
  <si>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</si>
  <si>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</si>
  <si>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</si>
  <si>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</si>
  <si>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</si>
  <si>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</si>
  <si>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</si>
  <si>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</si>
  <si>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</si>
  <si>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</si>
  <si>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</si>
  <si>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</si>
  <si>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</si>
  <si>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</si>
  <si>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</si>
  <si>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</si>
  <si>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</si>
  <si>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</si>
  <si>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</si>
  <si>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</si>
  <si>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</si>
  <si>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</si>
  <si>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</si>
  <si>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</si>
  <si>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</si>
  <si>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</si>
  <si>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</si>
  <si>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</si>
  <si>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</si>
  <si>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</si>
  <si>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</si>
  <si>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</si>
  <si>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</si>
  <si>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</si>
  <si>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</si>
  <si>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</si>
  <si>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</si>
  <si>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</si>
  <si>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</si>
  <si>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</si>
  <si>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</si>
  <si>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</si>
  <si>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</si>
  <si>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</si>
  <si>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</si>
  <si>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</si>
  <si>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</si>
  <si>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</si>
  <si>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</si>
  <si>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</si>
  <si>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</si>
  <si>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</si>
  <si>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</si>
  <si>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</si>
  <si>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</si>
  <si>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</si>
  <si>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</si>
  <si>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</si>
  <si>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</si>
  <si>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</si>
  <si>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</si>
  <si>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</si>
  <si>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</si>
  <si>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</si>
  <si>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</si>
  <si>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</si>
  <si>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</si>
  <si>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</si>
  <si>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</si>
  <si>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</si>
  <si>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</si>
  <si>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</si>
  <si>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</si>
  <si>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</si>
  <si>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</si>
  <si>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</si>
  <si>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</si>
  <si>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</si>
  <si>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</si>
  <si>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</si>
  <si>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</si>
  <si>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</si>
  <si>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</si>
  <si>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</si>
  <si>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</si>
  <si>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</si>
  <si>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</si>
  <si>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</si>
  <si>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</si>
  <si>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</si>
  <si>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</si>
  <si>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</si>
  <si>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</si>
  <si>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</si>
  <si>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</si>
  <si>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</si>
  <si>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</si>
  <si>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</si>
  <si>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</si>
  <si>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</si>
  <si>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</si>
  <si>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</si>
  <si>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</si>
  <si>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</si>
  <si>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</si>
  <si>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</si>
  <si>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</si>
  <si>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</si>
  <si>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</si>
  <si>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</si>
  <si>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</si>
  <si>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</si>
  <si>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</si>
  <si>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</si>
  <si>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</si>
  <si>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</si>
  <si>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</si>
  <si>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</si>
  <si>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</si>
  <si>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</si>
  <si>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</si>
  <si>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</si>
  <si>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</si>
  <si>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</si>
  <si>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</si>
  <si>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</si>
  <si>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</si>
  <si>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</si>
  <si>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</si>
  <si>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</si>
  <si>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</si>
  <si>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</si>
  <si>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</si>
  <si>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</si>
  <si>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</si>
  <si>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</si>
  <si>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</si>
  <si>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</si>
  <si>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</si>
  <si>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</si>
  <si>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</si>
  <si>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</si>
  <si>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</si>
  <si>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</si>
  <si>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</si>
  <si>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</si>
  <si>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</si>
  <si>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</si>
  <si>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</si>
  <si>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</si>
  <si>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</si>
  <si>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</si>
  <si>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</si>
  <si>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</si>
  <si>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</si>
  <si>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</si>
  <si>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</si>
  <si>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</si>
  <si>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</si>
  <si>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</si>
  <si>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</si>
  <si>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</si>
  <si>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</si>
  <si>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</si>
  <si>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</si>
  <si>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</si>
  <si>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</si>
  <si>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</si>
  <si>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</si>
  <si>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</si>
  <si>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</si>
  <si>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</si>
  <si>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</si>
  <si>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</si>
  <si>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</si>
  <si>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</si>
  <si>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</si>
  <si>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</si>
  <si>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</si>
  <si>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</si>
  <si>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</si>
  <si>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</si>
  <si>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</si>
  <si>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</si>
  <si>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</si>
  <si>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</si>
  <si>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</si>
  <si>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</si>
  <si>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</si>
  <si>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</si>
  <si>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</si>
  <si>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</si>
  <si>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</si>
  <si>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</si>
  <si>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</si>
  <si>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</si>
  <si>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</si>
  <si>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</si>
  <si>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</si>
  <si>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</si>
  <si>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</si>
  <si>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</si>
  <si>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</si>
  <si>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</si>
  <si>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</si>
  <si>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</si>
  <si>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</si>
  <si>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</si>
  <si>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</si>
  <si>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</si>
  <si>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</si>
  <si>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</si>
  <si>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</si>
  <si>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</si>
  <si>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</si>
  <si>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</si>
  <si>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</si>
  <si>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</si>
  <si>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</si>
  <si>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</si>
  <si>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</si>
  <si>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</si>
  <si>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</si>
  <si>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</si>
  <si>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</si>
  <si>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</si>
  <si>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</si>
  <si>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</si>
  <si>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</si>
  <si>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</si>
  <si>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</si>
  <si>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</si>
  <si>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</si>
  <si>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</si>
  <si>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</si>
  <si>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</si>
  <si>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</si>
  <si>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</si>
  <si>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</si>
  <si>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</si>
  <si>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</si>
  <si>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</si>
  <si>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</si>
  <si>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</si>
  <si>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</si>
  <si>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</si>
  <si>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</si>
  <si>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</si>
  <si>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</si>
  <si>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</si>
  <si>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</si>
  <si>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</si>
  <si>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</si>
  <si>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</si>
  <si>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</si>
  <si>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</si>
  <si>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</si>
  <si>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</si>
  <si>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</si>
  <si>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</si>
  <si>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</si>
  <si>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</si>
  <si>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</si>
  <si>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</si>
  <si>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</si>
  <si>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</si>
  <si>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</si>
  <si>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</si>
  <si>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</si>
  <si>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</si>
  <si>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</si>
  <si>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</si>
  <si>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</si>
  <si>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</si>
  <si>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</si>
  <si>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</si>
  <si>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</si>
  <si>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</si>
  <si>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</si>
  <si>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</si>
  <si>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</si>
  <si>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</si>
  <si>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</si>
  <si>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</si>
  <si>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</si>
  <si>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</si>
  <si>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</si>
  <si>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</si>
  <si>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</si>
  <si>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</si>
  <si>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</si>
  <si>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</si>
  <si>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</si>
  <si>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</si>
  <si>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</si>
  <si>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</si>
  <si>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</si>
  <si>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</si>
  <si>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</si>
  <si>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</si>
  <si>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</si>
  <si>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</si>
  <si>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</si>
  <si>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</si>
  <si>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</si>
  <si>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</si>
  <si>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</si>
  <si>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</si>
  <si>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</si>
  <si>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</si>
  <si>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</si>
  <si>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</si>
  <si>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</si>
  <si>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</si>
  <si>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</si>
  <si>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</si>
  <si>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</si>
  <si>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</si>
  <si>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</si>
  <si>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</si>
  <si>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</si>
  <si>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</si>
  <si>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</si>
  <si>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</si>
  <si>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</si>
  <si>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</si>
  <si>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</si>
  <si>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</si>
  <si>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</si>
  <si>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</si>
  <si>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</si>
  <si>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</si>
  <si>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</si>
  <si>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</si>
  <si>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</si>
  <si>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</si>
  <si>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</si>
  <si>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</si>
  <si>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</si>
  <si>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</si>
  <si>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</si>
  <si>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</si>
  <si>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</si>
  <si>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</si>
  <si>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</si>
  <si>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</si>
  <si>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</si>
  <si>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</si>
  <si>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</si>
  <si>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</si>
  <si>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</si>
  <si>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</si>
  <si>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</si>
  <si>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</si>
  <si>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</si>
  <si>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</si>
  <si>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</si>
  <si>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</si>
  <si>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</si>
  <si>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</si>
  <si>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</si>
  <si>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</si>
  <si>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</si>
  <si>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</si>
  <si>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</si>
  <si>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</si>
  <si>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</si>
  <si>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</si>
  <si>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</si>
  <si>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</si>
  <si>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</si>
  <si>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</si>
  <si>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</si>
  <si>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</si>
  <si>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</si>
  <si>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</si>
  <si>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</si>
  <si>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</si>
  <si>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</si>
  <si>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</si>
  <si>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</si>
  <si>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</si>
  <si>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</si>
  <si>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</si>
  <si>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</si>
  <si>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</si>
  <si>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</si>
  <si>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</si>
  <si>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</si>
  <si>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</si>
  <si>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</si>
  <si>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</si>
  <si>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</si>
  <si>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</si>
  <si>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</si>
  <si>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</si>
  <si>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</si>
  <si>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</si>
  <si>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</si>
  <si>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</si>
  <si>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</si>
  <si>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</si>
  <si>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</si>
  <si>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</si>
  <si>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</si>
  <si>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</si>
  <si>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</si>
  <si>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</si>
  <si>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</si>
  <si>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</si>
  <si>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</si>
  <si>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</si>
  <si>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</si>
  <si>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</si>
  <si>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</si>
  <si>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</si>
  <si>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</si>
  <si>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</si>
  <si>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</si>
  <si>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</si>
  <si>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</si>
  <si>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</si>
  <si>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</si>
  <si>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</si>
  <si>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</si>
  <si>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</si>
  <si>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</si>
  <si>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</si>
  <si>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</si>
  <si>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</si>
  <si>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</si>
  <si>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</si>
  <si>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</si>
  <si>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</si>
  <si>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</si>
  <si>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</si>
  <si>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</si>
  <si>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</si>
  <si>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</si>
  <si>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</si>
  <si>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</si>
  <si>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</si>
  <si>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</si>
  <si>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</si>
  <si>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</si>
  <si>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</si>
  <si>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</si>
  <si>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</si>
  <si>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</si>
  <si>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</si>
  <si>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</si>
  <si>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</si>
  <si>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</si>
  <si>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</si>
  <si>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</si>
  <si>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</si>
  <si>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</si>
  <si>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</si>
  <si>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</si>
  <si>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</si>
  <si>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</si>
  <si>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</si>
  <si>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</si>
  <si>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</si>
  <si>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</si>
  <si>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</si>
  <si>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</si>
  <si>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</si>
  <si>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</si>
  <si>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</si>
  <si>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</si>
  <si>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</si>
  <si>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</si>
  <si>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</si>
  <si>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</si>
  <si>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</si>
  <si>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</si>
  <si>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</si>
  <si>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</si>
  <si>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</si>
  <si>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</si>
  <si>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</si>
  <si>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</si>
  <si>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</si>
  <si>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</si>
  <si>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</si>
  <si>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</si>
  <si>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</si>
  <si>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</si>
  <si>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</si>
  <si>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</si>
  <si>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</si>
  <si>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</si>
  <si>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</si>
  <si>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</si>
  <si>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</si>
  <si>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</si>
  <si>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</si>
  <si>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</si>
  <si>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</si>
  <si>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</si>
  <si>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</si>
  <si>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</si>
  <si>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</si>
  <si>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</si>
  <si>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</si>
  <si>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</si>
  <si>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</si>
  <si>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</si>
  <si>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</si>
  <si>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</si>
  <si>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</si>
  <si>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</si>
  <si>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</si>
  <si>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</si>
  <si>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</si>
  <si>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</si>
  <si>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</si>
  <si>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</si>
  <si>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</si>
  <si>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</si>
  <si>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</si>
  <si>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</si>
  <si>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</si>
  <si>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</si>
  <si>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</si>
  <si>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</si>
  <si>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</si>
  <si>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</si>
  <si>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</si>
  <si>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</si>
  <si>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</si>
  <si>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</si>
  <si>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</si>
  <si>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</si>
  <si>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</si>
  <si>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</si>
  <si>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</si>
  <si>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</si>
  <si>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</si>
  <si>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</si>
  <si>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</si>
  <si>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</si>
  <si>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</si>
  <si>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</si>
  <si>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</si>
  <si>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</si>
  <si>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</si>
  <si>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</si>
  <si>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</si>
  <si>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</si>
  <si>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</si>
  <si>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</si>
  <si>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</si>
  <si>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</si>
  <si>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</si>
  <si>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</si>
  <si>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</si>
  <si>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</si>
  <si>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</si>
  <si>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</si>
  <si>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</si>
  <si>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</si>
  <si>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</si>
  <si>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</si>
  <si>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</si>
  <si>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</si>
  <si>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</si>
  <si>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</si>
  <si>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</si>
  <si>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</si>
  <si>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</si>
  <si>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</si>
  <si>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</si>
  <si>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</si>
  <si>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</si>
  <si>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</si>
  <si>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</si>
  <si>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</si>
  <si>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</si>
  <si>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</si>
  <si>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</si>
  <si>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</si>
  <si>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</si>
  <si>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</si>
  <si>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</si>
  <si>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</si>
  <si>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</si>
  <si>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</si>
  <si>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</si>
  <si>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</si>
  <si>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</si>
  <si>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</si>
  <si>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</si>
  <si>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</si>
  <si>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</si>
  <si>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</si>
  <si>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</si>
  <si>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</si>
  <si>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</si>
  <si>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</si>
  <si>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</si>
  <si>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</si>
  <si>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</si>
  <si>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</si>
  <si>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</si>
  <si>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</si>
  <si>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</si>
  <si>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</si>
  <si>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</si>
  <si>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</si>
  <si>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</si>
  <si>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</si>
  <si>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</si>
  <si>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</si>
  <si>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</si>
  <si>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</si>
  <si>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</si>
  <si>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</si>
  <si>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</si>
  <si>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</si>
  <si>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</si>
  <si>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</si>
  <si>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</si>
  <si>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</si>
  <si>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</si>
  <si>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</si>
  <si>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</si>
  <si>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</si>
  <si>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</si>
  <si>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</si>
  <si>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</si>
  <si>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</si>
  <si>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</si>
  <si>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</si>
  <si>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</si>
  <si>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</si>
  <si>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</si>
  <si>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</si>
  <si>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</si>
  <si>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</si>
  <si>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</si>
  <si>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</si>
  <si>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</si>
  <si>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</si>
  <si>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</si>
  <si>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</si>
  <si>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</si>
  <si>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</si>
  <si>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</si>
  <si>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</si>
  <si>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</si>
  <si>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</si>
  <si>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</si>
  <si>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</si>
  <si>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</si>
  <si>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</si>
  <si>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</si>
  <si>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</si>
  <si>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</si>
  <si>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</si>
  <si>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</si>
  <si>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</si>
  <si>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</si>
  <si>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</si>
  <si>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</si>
  <si>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</si>
  <si>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</si>
  <si>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</si>
  <si>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</si>
  <si>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</si>
  <si>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</si>
  <si>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</si>
  <si>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</si>
  <si>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</si>
  <si>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</si>
  <si>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</si>
  <si>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</si>
  <si>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</si>
  <si>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</si>
  <si>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</si>
  <si>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</si>
  <si>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</si>
  <si>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</si>
  <si>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</si>
  <si>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</si>
  <si>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</si>
  <si>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</si>
  <si>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</si>
  <si>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</si>
  <si>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</si>
  <si>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</si>
  <si>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</si>
  <si>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</si>
  <si>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</si>
  <si>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</si>
  <si>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</si>
  <si>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</si>
  <si>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</si>
  <si>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</si>
  <si>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</si>
  <si>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</si>
  <si>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</si>
  <si>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</si>
  <si>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</si>
  <si>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</si>
  <si>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</si>
  <si>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</si>
  <si>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</si>
  <si>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</si>
  <si>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</si>
  <si>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</si>
  <si>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</si>
  <si>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</si>
  <si>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</si>
  <si>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</si>
  <si>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</si>
  <si>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</si>
  <si>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</si>
  <si>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</si>
  <si>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</si>
  <si>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</si>
  <si>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</si>
  <si>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</si>
  <si>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</si>
  <si>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</si>
  <si>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</si>
  <si>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</si>
  <si>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</si>
  <si>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</si>
  <si>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</si>
  <si>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</si>
  <si>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</si>
  <si>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</si>
  <si>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</si>
  <si>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</si>
  <si>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</si>
  <si>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</si>
  <si>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</si>
  <si>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</si>
  <si>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</si>
  <si>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</si>
  <si>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</si>
  <si>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</si>
  <si>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</si>
  <si>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</si>
  <si>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</si>
  <si>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</si>
  <si>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</si>
  <si>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</si>
  <si>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</si>
  <si>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</si>
  <si>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</si>
  <si>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</si>
  <si>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</si>
  <si>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</si>
  <si>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</si>
  <si>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</si>
  <si>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</si>
  <si>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</si>
  <si>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</si>
  <si>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</si>
  <si>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</si>
  <si>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</si>
  <si>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</si>
  <si>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</si>
  <si>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</si>
  <si>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</si>
  <si>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</si>
  <si>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</si>
  <si>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</si>
  <si>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</si>
  <si>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</si>
  <si>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</si>
  <si>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</si>
  <si>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</si>
  <si>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</si>
  <si>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</si>
  <si>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</si>
  <si>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</si>
  <si>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</si>
  <si>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</si>
  <si>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</si>
  <si>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</si>
  <si>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</si>
  <si>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</si>
  <si>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</si>
  <si>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</si>
  <si>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</si>
  <si>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</si>
  <si>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</si>
  <si>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</si>
  <si>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</si>
  <si>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</si>
  <si>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</si>
  <si>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</si>
  <si>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</si>
  <si>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</si>
  <si>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</si>
  <si>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</si>
  <si>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</si>
  <si>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</si>
  <si>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</si>
  <si>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</si>
  <si>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</si>
  <si>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</si>
  <si>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</si>
  <si>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</si>
  <si>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</si>
  <si>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</si>
  <si>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</si>
  <si>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</si>
  <si>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</si>
  <si>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</si>
  <si>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</si>
  <si>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</si>
  <si>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</si>
  <si>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</si>
  <si>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</si>
  <si>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</si>
  <si>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</si>
  <si>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</si>
  <si>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</si>
  <si>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</si>
  <si>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</si>
  <si>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</si>
  <si>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</si>
  <si>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</si>
  <si>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</si>
  <si>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</si>
  <si>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</si>
  <si>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</si>
  <si>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</si>
  <si>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</si>
  <si>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</si>
  <si>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</si>
  <si>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</si>
  <si>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</si>
  <si>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</si>
  <si>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</si>
  <si>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</si>
  <si>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</si>
  <si>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</si>
  <si>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</si>
  <si>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</si>
  <si>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</si>
  <si>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</si>
  <si>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</si>
  <si>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</si>
  <si>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</si>
  <si>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</si>
  <si>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</si>
  <si>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</si>
  <si>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</si>
  <si>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</si>
  <si>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</si>
  <si>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</si>
  <si>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</si>
  <si>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</si>
  <si>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</si>
  <si>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</si>
  <si>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</si>
  <si>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</si>
  <si>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</si>
  <si>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</si>
  <si>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</si>
  <si>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</si>
  <si>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</si>
  <si>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</si>
  <si>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</si>
  <si>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</si>
  <si>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</si>
  <si>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</si>
  <si>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</si>
  <si>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</si>
  <si>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</si>
  <si>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</si>
  <si>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</si>
  <si>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</si>
  <si>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</si>
  <si>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</si>
  <si>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</si>
  <si>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</si>
  <si>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</si>
  <si>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</si>
  <si>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</si>
  <si>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</si>
  <si>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</si>
  <si>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</si>
  <si>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</si>
  <si>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</si>
  <si>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</si>
  <si>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</si>
  <si>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</si>
  <si>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</si>
  <si>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</si>
  <si>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</si>
  <si>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</si>
  <si>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</si>
  <si>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</si>
  <si>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</si>
  <si>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10 min</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</si>
  <si>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</si>
  <si>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</si>
  <si>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</si>
  <si>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</si>
  <si>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</si>
  <si>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</si>
  <si>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</si>
  <si>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</si>
  <si>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</si>
  <si>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</si>
  <si>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</si>
  <si>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</si>
  <si>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</si>
  <si>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at site TS</t>
  </si>
  <si>
    <t>PCM-20251019-00002160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</si>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</sst>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286.88341678240977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6.3881042824068572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0.1431274305577972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45949.831842708336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45949.831842708336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45949.831842708336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45949.831842708336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45949.831842708336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45949.831842708336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45949.831842708336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45949.831842708336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45949.831842708336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45949.831842708336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45949.831842708336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45949.831842708336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45949.831842708336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45949.831842708336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45949.831842708336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45949.831842708336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45949.831842708336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45949.831842708336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45949.831842708336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45949.831842708336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45949.831842708336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45949.831842708336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45949.831842708336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45949.831842708336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45949.831842708336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45949.831842708336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45949.831842708336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45949.831842708336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45949.831842708336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45949.831842708336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45949.831842708336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45949.831842708336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45949.831842708336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45949.831842708336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45949.831842708336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45949.831842708336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45949.831842708336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45949.831842708336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45949.831842708336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45949.831842708336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45949.831842708336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45949.831842708336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45949.831842708336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45949.831842708336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45949.831842708336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45949.831842708336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45949.831842708336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45949.831842708336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45949.831842708336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45949.831842708336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45949.831842708336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45949.831842708336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45949.831842708336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45949.831842708336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45949.831842708336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45949.831842708336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45949.831842708336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45949.831842708336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45949.831842708336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45949.831842708336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45949.831842708336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45949.831842708336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45949.831842708336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45949.831842708336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45949.831842708336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45949.831842708336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45949.831842708336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45949.831842708336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45949.831842708336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45949.831842708336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45949.831842708336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45949.831842708336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45949.831842708336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45949.831842708336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45949.831842708336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45949.831842708336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45949.831842708336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45949.831842708336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45949.831842708336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45949.831842708336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45949.831842708336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45949.831842708336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45949.831842708336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45949.831842708336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45949.831842708336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45949.831842708336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45949.831842708336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45949.831842708336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45949.831842708336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45949.831842708336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45949.831842708336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45949.831842708336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45949.831842708336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45949.831842708336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45949.831842708336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45949.831842708336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45949.831842708336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45949.831842708336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45949.831842708336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143.10475937500451</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124.83200474537443</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5.3360672453709412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45949.831842708336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45949.831842708336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45949.831842708336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45949.831842708336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45949.831842708336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45949.831842708336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45949.831842708336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45949.831842708336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45949.831842708336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45949.831842708336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45949.831842708336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45949.831842708336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45949.831842708336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45949.831842708336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45949.831842708336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45949.831842708336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45949.831842708336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45949.831842708336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45949.831842708336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45949.831842708336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45949.831842708336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45949.831842708336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45949.831842708336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45949.831842708336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45949.831842708336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45949.831842708336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45949.831842708336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45949.831842708336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45949.831842708336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45949.831842708336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45949.831842708336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45949.831842708336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45949.831842708336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45949.831842708336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45949.831842708336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45949.831842708336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45949.831842708336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45949.831842708336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45949.831842708336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45949.831842708336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45949.831842708336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45949.831842708336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45949.831842708336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45949.831842708336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45949.831842708336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45949.831842708336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45949.831842708336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45949.831842708336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45949.831842708336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45949.831842708336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45949.831842708336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45949.831842708336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45949.831842708336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45949.831842708336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45949.831842708336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45949.831842708336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45949.831842708336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45949.831842708336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45949.831842708336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45949.831842708336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45949.831842708336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45949.831842708336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45949.831842708336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45949.831842708336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45949.831842708336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45949.831842708336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45949.831842708336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45949.831842708336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45949.831842708336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45949.831842708336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45949.831842708336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45949.831842708336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45949.831842708336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45949.831842708336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45949.831842708336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45949.831842708336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45949.831842708336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45949.831842708336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45949.831842708336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45949.831842708336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45949.831842708336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45949.831842708336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45949.831842708336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45949.831842708336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45949.831842708336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6.1483912038966082E-2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45949.831842708336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45949.831842708336</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45949.831842708336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45949.831842708336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45949.831842708336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45949.831842708336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45949.831842708336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45949.831842708336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45949.831842708336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45949.831842708336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45949.831842708336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45949.831842708336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45949.831842708336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45949.831842708336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45949.831842708336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45949.831842708336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45949.831842708336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45949.831842708336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45949.831842708336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45949.831842708336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45949.831842708336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45949.831842708336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45949.831842708336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45949.831842708336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45949.831842708336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45949.831842708336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45949.831842708336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45949.831842708336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45949.831842708336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45949.831842708336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45949.831842708336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45949.831842708336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45949.831842708336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45949.831842708336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45949.831842708336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45949.831842708336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45949.831842708336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45949.831842708336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45949.831842708336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45949.831842708336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45949.831842708336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45949.831842708336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45949.831842708336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45949.831842708336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45949.831842708336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45949.831842708336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45949.831842708336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45949.831842708336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45949.831842708336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45949.831842708336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45949.831842708336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45949.831842708336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45949.831842708336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45949.831842708336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45949.831842708336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45949.831842708336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45949.831842708336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45949.831842708336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45949.831842708336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45949.831842708336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45949.831842708336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45949.831842708336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45949.831842708336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45949.831842708336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45949.831842708336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45949.831842708336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45949.831842708336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45949.831842708336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45949.831842708336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45949.831842708336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45949.831842708336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45949.831842708336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45949.831842708336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45949.831842708336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45949.831842708336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45949.831842708336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45949.831842708336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45949.831842708336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45949.831842708336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45949.831842708336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45949.831842708336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45949.831842708336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45949.831842708336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45949.831842708336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45949.831842708336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45949.831842708336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45949.831842708336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45949.831842708336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45949.831842708336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45949.831842708336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45949.831842708336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45949.831842708336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45949.831842708336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45949.831842708336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45949.831842708336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45949.831842708336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45949.831842708336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45949.831842708336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45949.831842708336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45949.831842708336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45949.831842708336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45949.831842708336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45949.831842708336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45949.831842708336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45949.831842708336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45949.831842708336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45949.831842708336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45949.831842708336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45949.831842708336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45949.831842708336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45949.831842708336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45949.831842708336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45949.831842708336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45949.831842708336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45949.831842708336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45949.831842708336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45949.831842708336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45949.831842708336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45949.831842708336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45949.831842708336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45949.831842708336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45949.831842708336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45949.831842708336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45949.831842708336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45949.831842708336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45949.831842708336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45949.831842708336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45949.831842708336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45949.831842708336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45949.831842708336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45949.831842708336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45949.831842708336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45949.831842708336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45949.831842708336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45949.831842708336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45949.831842708336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45949.831842708336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45949.831842708336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45949.831842708336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45949.831842708336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45949.831842708336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45949.831842708336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45949.831842708336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45949.831842708336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45949.831842708336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45949.831842708336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45949.831842708336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45949.831842708336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45949.831842708336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45949.831842708336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45949.831842708336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45949.831842708336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45949.831842708336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45949.831842708336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45949.831842708336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45949.831842708336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45949.831842708336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45949.831842708336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45949.831842708336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45949.831842708336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45949.831842708336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45949.831842708336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45949.831842708336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45949.831842708336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45949.831842708336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45949.831842708336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45949.831842708336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45949.831842708336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45949.831842708336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45949.831842708336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45949.831842708336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45949.831842708336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45949.831842708336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45949.831842708336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45949.831842708336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45949.831842708336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45949.831842708336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45949.831842708336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45949.831842708336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45949.831842708336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45949.831842708336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45949.831842708336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45949.831842708336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45949.831842708336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45949.831842708336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45949.831842708336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45949.831842708336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45949.831842708336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45949.831842708336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45949.831842708336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45949.831842708336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45949.831842708336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45949.831842708336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45949.831842708336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45949.831842708336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45949.831842708336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45949.831842708336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45949.831842708336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45949.831842708336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45949.831842708336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45949.831842708336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45949.831842708336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45949.831842708336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45949.831842708336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45949.831842708336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45949.831842708336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45949.831842708336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45949.831842708336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45949.831842708336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45949.831842708336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45949.831842708336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45949.831842708336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45949.831842708336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45949.831842708336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45949.831842708336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45949.831842708336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45949.831842708336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45949.831842708336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45949.831842708336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45949.831842708336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45949.831842708336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45949.831842708336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45949.831842708336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45949.831842708336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45949.831842708336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45949.831842708336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45949.831842708336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45949.831842708336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45949.831842708336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45949.831842708336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45949.831842708336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45949.831842708336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45949.831842708336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45949.831842708336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45949.831842708336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45949.831842708336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45949.831842708336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45949.831842708336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45949.831842708336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45949.831842708336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45949.831842708336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45949.831842708336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45949.831842708336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45949.831842708336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45949.831842708336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45949.831842708336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45949.831842708336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45949.831842708336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45949.831842708336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45949.831842708336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45949.831842708336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45949.831842708336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45949.831842708336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45949.831842708336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45949.831842708336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45949.831842708336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45949.831842708336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45949.831842708336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45949.831842708336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45949.831842708336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45949.831842708336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45949.831842708336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45949.831842708336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45949.831842708336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45949.831842708336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45949.831842708336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45949.831842708336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45949.831842708336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45949.831842708336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45949.831842708336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45949.831842708336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45949.831842708336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45949.831842708336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45949.831842708336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45949.831842708336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45949.831842708336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45949.831842708336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45949.831842708336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45949.831842708336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45949.831842708336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45949.831842708336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45949.831842708336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45949.831842708336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45949.831842708336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45949.831842708336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45949.831842708336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45949.831842708336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45949.831842708336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45949.831842708336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45949.831842708336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45949.831842708336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45949.831842708336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45949.831842708336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45949.831842708336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45949.831842708336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45949.831842708336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45949.831842708336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45949.831842708336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45949.831842708336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45949.831842708336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45949.831842708336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45949.831842708336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45949.831842708336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45949.831842708336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45949.831842708336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45949.831842708336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45949.831842708336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45949.831842708336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45949.831842708336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45949.831842708336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45949.831842708336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45949.831842708336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45949.831842708336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45949.831842708336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45949.831842708336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45949.831842708336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45949.831842708336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45949.831842708336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45949.831842708336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45949.831842708336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45949.831842708336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45949.831842708336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45949.831842708336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45949.831842708336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45949.831842708336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45949.831842708336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45949.831842708336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45949.831842708336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45949.831842708336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45949.831842708336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45949.831842708336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45949.831842708336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45949.831842708336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45949.831842708336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45949.831842708336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45949.831842708336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45949.831842708336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45949.831842708336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45949.831842708336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45949.831842708336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45949.831842708336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45949.831842708336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45949.831842708336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45949.831842708336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45949.831842708336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45949.831842708336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45949.831842708336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45949.831842708336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45949.831842708336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45949.831842708336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45949.831842708336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45949.831842708336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45949.831842708336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45949.831842708336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45949.831842708336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45949.831842708336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45949.831842708336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45949.831842708336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45949.831842708336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45949.831842708336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45949.831842708336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45949.831842708336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45949.831842708336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45949.831842708336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45949.831842708336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45949.831842708336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45949.831842708336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45949.831842708336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45949.831842708336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45949.831842708336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45949.831842708336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45949.831842708336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45949.831842708336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45949.831842708336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45949.831842708336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45949.831842708336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45949.831842708336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45949.831842708336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45949.831842708336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45949.831842708336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45949.831842708336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45949.831842708336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45949.831842708336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45949.831842708336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45949.831842708336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45949.831842708336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45949.831842708336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45949.831842708336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45949.831842708336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45949.831842708336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45949.831842708336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45949.831842708336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45949.831842708336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45949.831842708336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45949.831842708336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45949.831842708336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45949.831842708336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45949.831842708336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45949.831842708336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45949.831842708336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45949.831842708336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45949.831842708336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45949.831842708336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45949.831842708336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45949.831842708336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45949.831842708336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45949.831842708336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45949.831842708336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45949.831842708336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45949.831842708336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45949.831842708336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45949.831842708336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45949.831842708336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45949.831842708336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45949.831842708336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45949.831842708336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45949.831842708336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45949.831842708336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45949.831842708336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45949.831842708336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45949.831842708336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45949.831842708336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45949.831842708336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45949.831842708336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45949.831842708336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45949.831842708336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45949.831842708336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45949.831842708336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45949.831842708336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45949.831842708336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45949.831842708336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45949.831842708336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45949.831842708336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45949.831842708336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45949.831842708336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45949.831842708336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45949.831842708336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45949.831842708336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45949.831842708336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45949.831842708336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45949.831842708336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45949.831842708336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45949.831842708336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45949.831842708336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45949.831842708336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45949.831842708336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45949.831842708336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45949.831842708336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45949.831842708336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45949.831842708336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45949.831842708336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45949.831842708336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45949.831842708336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45949.831842708336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45949.831842708336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45949.831842708336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45949.831842708336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45949.831842708336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45949.831842708336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45949.831842708336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45949.831842708336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45949.831842708336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45949.831842708336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45949.831842708336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45949.831842708336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45949.831842708336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45949.831842708336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45949.831842708336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45949.831842708336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45949.831842708336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45949.831842708336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45949.831842708336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45949.831842708336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45949.831842708336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45949.831842708336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45949.831842708336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45949.831842708336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45949.831842708336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45949.831842708336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45949.831842708336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45949.831842708336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45949.831842708336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45949.831842708336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45949.831842708336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45949.831842708336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45949.831842708336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45949.831842708336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45949.831842708336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45949.831842708336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45949.831842708336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45949.831842708336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45949.831842708336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45949.831842708336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45949.831842708336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45949.831842708336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45949.831842708336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45949.831842708336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45949.831842708336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45949.831842708336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45949.831842708336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45949.831842708336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45949.831842708336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45949.831842708336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45949.831842708336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45949.831842708336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45949.831842708336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45949.831842708336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45949.831842708336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45949.831842708336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45949.831842708336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45949.831842708336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45949.831842708336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45949.831842708336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45949.831842708336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45949.831842708336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45949.831842708336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45949.831842708336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45949.831842708336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45949.831842708336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45949.831842708336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45949.831842708336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45949.831842708336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45949.831842708336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45949.831842708336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45949.831842708336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45949.831842708336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45949.831842708336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45949.831842708336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45949.831842708336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45949.831842708336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45949.831842708336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45949.831842708336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45949.831842708336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45949.831842708336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45949.831842708336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45949.831842708336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45949.831842708336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45949.831842708336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45949.831842708336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45949.831842708336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45949.831842708336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45949.831842708336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45949.831842708336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45949.831842708336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45949.831842708336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45949.831842708336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45949.831842708336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45949.831842708336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45949.831842708336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45949.831842708336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45949.831842708336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45949.831842708336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45949.831842708336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45949.831842708336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45949.831842708336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45949.831842708336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45949.831842708336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45949.831842708336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45949.831842708336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45949.831842708336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45949.831842708336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45949.831842708336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45949.831842708336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45949.831842708336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45949.831842708336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45949.831842708336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45949.831842708336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45949.831842708336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45949.831842708336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45949.831842708336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45949.831842708336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45949.831842708336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45949.831842708336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45949.831842708336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45949.831842708336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45949.831842708336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45949.831842708336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45949.831842708336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45949.831842708336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45949.831842708336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45949.831842708336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45949.831842708336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45949.831842708336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45949.831842708336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45949.831842708336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45949.831842708336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45949.831842708336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45949.831842708336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45949.831842708336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45949.831842708336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45949.831842708336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45949.831842708336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45949.831842708336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45949.831842708336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45949.831842708336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45949.831842708336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45949.831842708336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45949.831842708336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45949.831842708336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45949.831842708336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45949.831842708336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45949.831842708336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45949.831842708336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45949.831842708336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45949.831842708336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45949.831842708336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45949.831842708336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45949.831842708336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45949.831842708336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45949.831842708336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45949.831842708336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45949.831842708336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45949.831842708336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45949.831842708336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45949.831842708336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45949.831842708336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45949.831842708336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45949.831842708336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45949.831842708336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45949.831842708336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45949.831842708336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45949.831842708336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45949.831842708336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45949.831842708336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45949.831842708336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45949.831842708336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45949.831842708336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45949.831842708336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45949.831842708336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45949.831842708336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45949.831842708336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45949.831842708336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45949.831842708336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45949.831842708336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45949.831842708336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45949.831842708336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45949.831842708336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45949.831842708336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45949.831842708336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45949.831842708336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45949.831842708336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45949.831842708336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45949.831842708336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45949.831842708336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45949.831842708336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45949.831842708336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45949.831842708336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45949.831842708336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45949.831842708336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45949.831842708336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45949.831842708336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45949.831842708336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45949.831842708336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45949.831842708336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45949.831842708336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45949.831842708336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45949.831842708336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45949.831842708336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45949.831842708336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45949.831842708336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45949.831842708336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45949.831842708336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45949.831842708336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45949.831842708336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45949.831842708336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45949.831842708336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45949.831842708336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45949.831842708336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45949.831842708336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45949.831842708336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45949.831842708336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45949.831842708336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45949.831842708336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45949.831842708336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45949.831842708336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45949.831842708336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45949.831842708336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45949.831842708336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45949.831842708336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45949.831842708336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45949.831842708336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45949.831842708336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45949.831842708336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45949.831842708336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45949.831842708336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45949.831842708336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45949.831842708336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45949.831842708336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45949.831842708336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45949.831842708336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45949.831842708336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45949.831842708336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45949.831842708336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45949.831842708336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45949.831842708336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45949.831842708336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45949.831842708336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45949.831842708336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45949.831842708336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45949.831842708336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45949.831842708336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45949.831842708336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45949.831842708336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45949.831842708336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45949.831842708336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45949.831842708336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45949.831842708336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45949.831842708336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45949.831842708336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45949.831842708336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45949.831842708336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45949.831842708336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45949.831842708336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45949.831842708336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45949.831842708336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45949.831842708336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45949.831842708336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45949.831842708336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45949.831842708336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45949.831842708336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45949.831842708336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45949.831842708336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45949.831842708336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45949.831842708336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45949.831842708336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45949.831842708336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45949.831842708336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45949.831842708336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45949.831842708336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45949.831842708336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45949.831842708336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45949.831842708336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45949.831842708336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45949.831842708336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45949.831842708336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45949.831842708336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45949.831842708336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45949.831842708336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45949.831842708336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45949.831842708336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45949.831842708336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45949.831842708336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45949.831842708336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45949.831842708336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45949.831842708336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45949.831842708336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45949.831842708336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45949.831842708336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45949.831842708336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45949.831842708336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45949.831842708336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45949.831842708336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45949.831842708336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45949.831842708336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45949.831842708336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45949.831842708336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45949.831842708336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45949.831842708336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45949.831842708336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45949.831842708336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45949.831842708336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45949.831842708336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45949.831842708336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45949.831842708336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45949.831842708336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45949.831842708336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45949.831842708336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45949.831842708336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45949.831842708336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45949.831842708336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45949.831842708336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45949.831842708336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45949.831842708336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45949.831842708336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45949.831842708336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45949.831842708336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45949.831842708336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45949.831842708336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45949.831842708336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45949.831842708336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45949.831842708336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45949.831842708336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45949.831842708336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45949.831842708336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45949.831842708336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45949.831842708336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45949.831842708336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45949.831842708336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45949.831842708336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45949.831842708336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45949.831842708336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45949.831842708336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45949.831842708336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45949.831842708336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45949.831842708336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45949.831842708336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45949.831842708336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45949.831842708336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45949.831842708336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45949.831842708336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45949.831842708336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45949.831842708336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45949.831842708336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45949.831842708336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45949.831842708336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45949.831842708336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45949.831842708336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45949.831842708336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45949.831842708336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45949.831842708336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45949.831842708336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45949.831842708336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45949.831842708336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45949.831842708336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45949.831842708336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45949.831842708336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45949.831842708336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45949.831842708336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45949.831842708336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45949.831842708336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45949.831842708336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45949.831842708336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45949.831842708336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45949.831842708336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45949.831842708336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45949.831842708336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45949.831842708336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45949.831842708336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45949.831842708336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45949.831842708336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45949.831842708336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45949.831842708336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45949.831842708336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45949.831842708336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45949.831842708336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45949.831842708336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45949.831842708336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45949.831842708336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45949.831842708336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45949.831842708336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45949.831842708336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45949.831842708336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45949.831842708336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45949.831842708336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45949.831842708336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45949.831842708336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45949.831842708336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45949.831842708336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45949.831842708336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45949.831842708336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45949.831842708336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45949.831842708336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45949.831842708336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45949.831842708336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45949.831842708336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45949.831842708336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45949.831842708336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45949.831842708336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45949.831842708336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45949.831842708336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45949.831842708336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45949.831842708336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45949.831842708336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45949.831842708336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45949.831842708336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45949.831842708336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45949.831842708336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45949.831842708336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45949.831842708336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45949.831842708336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45949.831842708336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45949.831842708336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45949.831842708336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45949.831842708336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45949.831842708336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45949.831842708336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45949.831842708336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45949.831842708336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45949.831842708336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45949.831842708336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45949.831842708336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45949.831842708336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45949.831842708336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45949.831842708336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45949.831842708336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45949.831842708336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45949.831842708336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45949.831842708336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45949.831842708336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45949.831842708336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45949.831842708336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45949.831842708336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45949.831842708336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45949.831842708336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45949.831842708336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45949.831842708336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45949.831842708336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45949.831842708336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45949.831842708336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45949.831842708336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45949.831842708336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45949.831842708336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45949.831842708336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45949.831842708336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45949.831842708336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45949.831842708336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45949.831842708336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45949.831842708336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45949.831842708336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45949.831842708336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45949.831842708336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45949.831842708336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45949.831842708336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45949.831842708336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45949.831842708336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45949.831842708336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45949.831842708336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45949.831842708336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45949.831842708336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45949.831842708336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45949.831842708336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45949.831842708336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45949.831842708336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45949.831842708336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45949.831842708336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45949.831842708336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45949.831842708336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45949.831842708336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45949.831842708336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45949.831842708336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45949.831842708336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45949.831842708336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45949.831842708336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45949.831842708336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45949.831842708336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45949.831842708336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45949.831842708336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45949.831842708336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45949.831842708336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45949.831842708336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45949.831842708336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45949.831842708336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45949.831842708336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45949.831842708336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45949.831842708336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45949.831842708336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45949.831842708336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45949.831842708336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45949.831842708336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45949.831842708336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45949.831842708336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45949.831842708336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45949.831842708336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45949.831842708336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45949.831842708336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45949.831842708336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45949.831842708336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45949.831842708336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45949.831842708336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45949.831842708336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45949.831842708336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45949.831842708336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45949.831842708336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45949.831842708336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45949.831842708336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45949.831842708336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45949.831842708336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45949.831842708336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45949.831842708336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45949.831842708336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45949.831842708336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45949.831842708336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45949.831842708336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45949.831842708336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45949.831842708336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45949.831842708336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45949.831842708336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45949.831842708336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45949.831842708336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45949.831842708336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45949.831842708336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45949.831842708336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45949.831842708336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45949.831842708336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45949.831842708336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45949.831842708336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45949.831842708336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45949.831842708336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45949.831842708336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45949.831842708336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45949.831842708336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45949.831842708336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45949.831842708336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45949.831842708336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45949.831842708336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45949.831842708336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45949.831842708336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45949.831842708336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45949.831842708336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45949.831842708336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45949.831842708336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45949.831842708336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45949.831842708336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45949.831842708336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45949.831842708336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45949.831842708336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45949.831842708336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45949.831842708336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45949.831842708336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45949.831842708336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45949.831842708336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45949.831842708336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45949.831842708336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45949.831842708336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45949.831842708336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45949.831842708336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45949.831842708336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45949.831842708336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45949.831842708336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45949.831842708336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45949.831842708336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45949.831842708336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45949.831842708336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45949.831842708336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45949.831842708336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45949.831842708336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45949.831842708336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45949.831842708336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45949.831842708336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45949.831842708336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45949.831842708336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45949.831842708336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45949.831842708336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45949.831842708336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45949.831842708336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45949.831842708336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45949.831842708336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45949.831842708336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45949.831842708336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45949.831842708336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45949.831842708336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45949.831842708336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45949.831842708336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45949.831842708336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45949.831842708336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45949.831842708336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45949.831842708336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45949.831842708336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45949.831842708336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45949.831842708336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45949.831842708336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45949.831842708336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45949.831842708336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45949.831842708336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45949.831842708336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45949.831842708336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45949.831842708336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45949.831842708336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45949.831842708336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45949.831842708336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45949.831842708336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45949.831842708336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45949.831842708336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45949.831842708336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45949.831842708336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45949.831842708336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45949.831842708336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45949.831842708336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45949.831842708336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45949.831842708336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45949.831842708336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45949.831842708336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45949.831842708336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45949.831842708336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45949.831842708336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45949.831842708336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45949.831842708336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45949.831842708336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45949.831842708336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45949.831842708336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45949.831842708336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45949.831842708336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45949.831842708336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45949.831842708336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45949.831842708336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45949.831842708336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45949.831842708336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45949.831842708336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45949.831842708336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45949.831842708336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45949.831842708336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45949.831842708336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45949.831842708336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45949.831842708336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45949.831842708336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45949.831842708336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45949.831842708336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45949.831842708336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45949.831842708336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45949.831842708336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45949.831842708336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45949.831842708336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45949.831842708336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45949.831842708336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45949.831842708336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45949.831842708336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45949.831842708336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45949.831842708336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45949.831842708336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45949.831842708336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45949.831842708336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45949.831842708336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45949.831842708336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45949.831842708336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45949.831842708336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45949.831842708336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45949.831842708336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45949.831842708336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45949.831842708336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45949.831842708336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45949.831842708336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45949.831842708336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45949.831842708336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45949.831842708336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45949.831842708336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45949.831842708336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45949.831842708336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45949.831842708336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45949.831842708336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45949.831842708336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45949.831842708336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45949.831842708336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45949.831842708336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45949.831842708336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45949.831842708336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45949.831842708336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45949.831842708336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45949.831842708336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45949.831842708336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45949.831842708336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45949.831842708336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45949.831842708336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45949.831842708336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45949.831842708336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246.35112511573971</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1.385659722291166E-2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45949.831842708336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45949.831842708336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45949.831842708336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45949.831842708336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45949.831842708336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45949.831842708336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45949.831842708336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45949.831842708336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45949.831842708336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45949.831842708336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45949.831842708336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45949.831842708336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45949.831842708336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45949.831842708336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45949.831842708336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45949.831842708336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45949.831842708336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45949.831842708336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45949.831842708336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45949.831842708336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45949.831842708336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45949.831842708336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45949.831842708336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45949.831842708336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45949.831842708336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45949.831842708336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45949.831842708336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45949.831842708336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45949.831842708336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45949.831842708336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45949.831842708336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45949.831842708336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45949.831842708336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45949.831842708336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45949.831842708336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45949.831842708336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45949.831842708336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45949.831842708336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45949.831842708336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45949.831842708336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45949.831842708336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45949.831842708336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45949.831842708336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45949.831842708336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45949.831842708336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45949.831842708336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45949.831842708336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45949.831842708336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45949.831842708336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45949.831842708336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45949.831842708336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45949.831842708336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45949.831842708336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45949.831842708336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45949.831842708336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45949.831842708336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45949.831842708336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45949.831842708336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45949.831842708336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45949.831842708336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45949.831842708336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45949.831842708336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45949.831842708336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45949.831842708336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45949.831842708336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45949.831842708336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45949.831842708336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45949.831842708336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45949.831842708336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45949.831842708336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45949.831842708336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45949.831842708336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45949.831842708336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45949.831842708336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45949.831842708336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45949.831842708336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45949.831842708336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45949.831842708336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45949.831842708336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45949.831842708336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45949.831842708336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45949.831842708336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45949.831842708336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45949.831842708336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45949.831842708336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45949.831842708336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45949.831842708336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45949.831842708336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45949.831842708336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45949.831842708336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45949.831842708336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45949.831842708336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45949.831842708336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45949.831842708336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45949.831842708336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45949.831842708336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45949.831842708336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45949.831842708336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45949.831842708336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45949.831842708336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45949.831842708336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45949.831842708336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45949.831842708336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45949.831842708336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45949.831842708336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45949.831842708336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45949.831842708336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45949.831842708336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45949.831842708336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45949.831842708336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45949.831842708336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45949.831842708336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45949.831842708336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45949.831842708336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45949.831842708336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45949.831842708336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45949.831842708336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45949.831842708336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45949.831842708336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45949.831842708336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45949.831842708336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45949.831842708336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45949.831842708336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45949.831842708336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45949.831842708336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45949.831842708336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45949.831842708336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45949.831842708336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45949.831842708336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45949.831842708336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45949.831842708336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45949.831842708336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45949.831842708336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45949.831842708336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45949.831842708336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45949.831842708336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45949.831842708336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45949.831842708336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45949.831842708336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45949.831842708336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45949.831842708336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45949.831842708336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45949.831842708336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45949.831842708336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45949.831842708336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45949.831842708336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45949.831842708336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45949.831842708336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45949.831842708336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45949.831842708336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45949.831842708336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45949.831842708336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45949.831842708336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45949.831842708336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45949.831842708336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45949.831842708336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45949.831842708336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45949.831842708336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45949.831842708336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45949.831842708336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45949.831842708336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45949.831842708336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45949.831842708336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45949.831842708336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45949.831842708336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45949.831842708336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45949.831842708336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45949.831842708336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45949.831842708336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45949.831842708336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45949.831842708336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45949.831842708336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45949.831842708336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45949.831842708336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45949.831842708336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45949.831842708336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45949.831842708336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45949.831842708336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45949.831842708336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45949.831842708336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45949.831842708336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45949.831842708336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45949.831842708336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45949.831842708336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45949.831842708336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45949.831842708336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45949.831842708336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45949.831842708336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45949.831842708336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45949.831842708336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45949.831842708336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45949.831842708336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45949.831842708336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45949.831842708336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45949.831842708336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45949.831842708336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45949.831842708336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45949.831842708336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45949.831842708336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45949.831842708336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45949.831842708336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45949.831842708336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45949.831842708336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45949.831842708336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45949.831842708336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45949.831842708336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45949.831842708336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45949.831842708336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45949.831842708336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45949.831842708336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45949.831842708336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45949.831842708336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45949.831842708336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45949.831842708336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45949.831842708336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45949.831842708336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45949.831842708336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45949.831842708336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45949.831842708336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45949.831842708336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45949.831842708336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45949.831842708336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45949.831842708336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45949.831842708336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45949.831842708336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45949.831842708336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45949.831842708336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45949.831842708336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45949.831842708336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45949.831842708336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45949.831842708336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45949.831842708336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45949.831842708336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45949.831842708336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45949.831842708336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45949.831842708336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45949.831842708336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45949.831842708336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45949.831842708336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45949.831842708336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45949.831842708336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45949.831842708336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45949.831842708336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45949.831842708336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45949.831842708336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45949.831842708336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45949.831842708336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45949.831842708336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45949.831842708336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45949.831842708336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45949.831842708336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45949.831842708336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45949.831842708336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45949.831842708336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45949.831842708336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45949.831842708336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45949.831842708336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45949.831842708336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45949.831842708336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45949.831842708336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45949.831842708336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45949.831842708336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45949.831842708336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45949.831842708336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45949.831842708336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45949.831842708336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45949.831842708336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45949.831842708336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45949.831842708336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45949.831842708336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45949.831842708336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45949.831842708336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45949.831842708336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45949.831842708336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45949.831842708336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45949.831842708336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45949.831842708336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45949.831842708336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45949.831842708336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45949.831842708336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45949.831842708336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45949.831842708336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45949.831842708336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45949.831842708336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45949.831842708336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45949.831842708336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45949.831842708336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45949.831842708336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45949.831842708336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45949.831842708336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45949.831842708336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45949.831842708336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45949.831842708336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45949.831842708336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45949.831842708336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45949.831842708336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45949.831842708336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45949.831842708336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45949.831842708336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45949.831842708336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45949.831842708336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45949.831842708336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45949.831842708336</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45949.831842708336</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29" sqref="D2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57.999782523147587</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23.642965393519262</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5.0602686342608649</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1.1707315972234937</v>
      </c>
      <c r="H5" s="164">
        <v>45948.661111111112</v>
      </c>
      <c r="I5" s="163" t="str">
        <f>IFERROR(VLOOKUP(D5,DB!A:F,6,0),"")</f>
        <v>SCECO</v>
      </c>
      <c r="J5" s="163" t="str">
        <f>IFERROR(VLOOKUP(D5,DB!A:G,7,0),"")</f>
        <v>Dead</v>
      </c>
      <c r="K5" s="163" t="s">
        <v>39069</v>
      </c>
      <c r="L5" s="163" t="str">
        <f>IFERROR(VLOOKUP(D5,DB!A:I,9,0),"")</f>
        <v>Latis</v>
      </c>
    </row>
    <row r="6" spans="1:13" s="119" customFormat="1" ht="15">
      <c r="A6" s="163" t="s">
        <v>39070</v>
      </c>
      <c r="B6" s="163" t="str">
        <f>IFERROR(VLOOKUP(D6,DB!A:K,11,0),"")</f>
        <v>R5</v>
      </c>
      <c r="C6" s="163">
        <v>3</v>
      </c>
      <c r="D6" s="163" t="s">
        <v>30808</v>
      </c>
      <c r="E6" s="163" t="s">
        <v>38964</v>
      </c>
      <c r="F6" s="164">
        <v>45949.770914351851</v>
      </c>
      <c r="G6" s="165">
        <f ca="1">IFERROR(NOW()-F6,"")</f>
        <v>6.0928240738576278E-2</v>
      </c>
      <c r="H6" s="164">
        <v>45949.756331018521</v>
      </c>
      <c r="I6" s="163" t="str">
        <f>IFERROR(VLOOKUP(D6,DB!A:F,6,0),"")</f>
        <v>SCECO</v>
      </c>
      <c r="J6" s="163" t="str">
        <f>IFERROR(VLOOKUP(D6,DB!A:G,7,0),"")</f>
        <v>Vandalized</v>
      </c>
      <c r="K6" s="163" t="s">
        <v>39071</v>
      </c>
      <c r="L6" s="163" t="str">
        <f>IFERROR(VLOOKUP(D6,DB!A:I,9,0),"")</f>
        <v>Latis</v>
      </c>
    </row>
    <row r="7" spans="1:13" s="119" customFormat="1" ht="15">
      <c r="A7" s="163" t="s">
        <v>39072</v>
      </c>
      <c r="B7" s="163" t="str">
        <f>IFERROR(VLOOKUP(D7,DB!A:K,11,0),"")</f>
        <v>R5</v>
      </c>
      <c r="C7" s="163">
        <v>1</v>
      </c>
      <c r="D7" s="163" t="s">
        <v>34677</v>
      </c>
      <c r="E7" s="163" t="s">
        <v>38964</v>
      </c>
      <c r="F7" s="164">
        <v>45949.793530092589</v>
      </c>
      <c r="G7" s="165">
        <f ca="1">IFERROR(NOW()-F7,"")</f>
        <v>3.83125000007567E-2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45949.831842708336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45949.831842708336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45949.831842708336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45949.831842708336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45949.831842708336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45949.831842708336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45949.831842708336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45949.831842708336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45949.831842708336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45949.831842708336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45949.831842708336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45949.831842708336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45949.831842708336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45949.831842708336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45949.831842708336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45949.831842708336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45949.831842708336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45949.831842708336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45949.831842708336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45949.831842708336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45949.831842708336</v>
      </c>
      <c r="H28" s="164"/>
      <c r="I28" s="163" t="str">
        <f>IFERROR(VLOOKUP(D28,DB!A:F,6,0),"")</f>
        <v/>
      </c>
      <c r="J28" s="163" t="str">
        <f>IFERROR(VLOOKUP(D28,DB!A:G,7,0),"")</f>
        <v/>
      </c>
      <c r="K28" s="163"/>
      <c r="L28" s="163" t="str">
        <f>IFERROR(VLOOKUP(D28,DB!A:I,9,0),"")</f>
        <v/>
      </c>
    </row>
    <row r="29" spans="1:12" ht="15">
      <c r="A29" s="163"/>
      <c r="B29" s="163" t="str">
        <f>IFERROR(VLOOKUP(D29,DB!A:K,11,0),"")</f>
        <v/>
      </c>
      <c r="C29" s="163"/>
      <c r="D29"/>
      <c r="E29" s="163"/>
      <c r="F29" s="164"/>
      <c r="G29" s="165">
        <f ca="1">IFERROR(NOW()-F29,"")</f>
        <v>45949.831842708336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45949.831842708336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45949.831842708336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45949.831842708336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45949.831842708336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45949.831842708336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45949.831842708336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45949.831842708336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45949.831842708336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45949.831842708336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45949.831842708336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45949.831842708336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45949.831842708336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45949.831842708336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45949.831842708336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45949.831842708336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45949.831842708336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45949.83184259259</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45949.83184259259</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45949.831842708336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45949.831842708336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45949.831842708336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45949.831842708336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45949.831842708336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45949.831842708336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45949.831842708336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45949.831842708336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45949.831842708336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45949.831842708336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45949.831842708336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45949.831842708336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45949.831842708336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45949.831842708336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45949.831842708336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45949.831842708336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45949.831842708336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45949.831842708336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45949.831842708336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45949.831842708336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45949.831842708336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45949.831842708336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45949.831842708336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45949.831842708336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45949.831842708336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45949.831842708336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45949.831842708336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45949.831842708336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45949.831842708336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45949.831842708336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45949.831842708336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45949.831842708336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45949.831842708336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45949.831842708336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45949.831842708336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45949.831842708336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45949.831842708336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45949.831842708336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45949.831842708336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45949.831842708336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45949.831842708336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45949.831842708336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45949.831842708336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45949.831842708336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45949.831842708336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45949.831842708336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45949.831842708336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45949.831842708336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45949.831842708336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45949.831842708336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45949.831842708336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45949.831842708336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45949.831842708336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45949.831842708336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45949.831842708336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45949.831842708336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45949.831842708336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45949.831842708336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45949.831842708336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45949.831842708336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45949.831842708336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45949.831842708336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45949.831842708336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45949.831842708336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45949.831842708336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45949.831842708336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45949.831842708336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45949.831842708336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45949.831842708336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45949.831842708336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45949.831842708336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45949.831842708336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45949.831842708336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45949.831842708336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45949.831842708336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45949.831842708336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45949.831842708336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45949.831842708336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45949.831842708336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45949.831842708336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45949.831842708336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45949.831842708336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45949.831842708336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45949.831842708336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45949.831842708336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45949.831842708336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45949.831842708336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45949.831842708336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45949.831842708336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45949.831842708336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45949.831842708336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45949.831842708336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45949.831842708336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45949.831842708336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45949.831842708336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45949.831842708336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45949.831842708336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45949.831842708336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45949.831842708336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45949.831842708336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45949.831842708336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45949.831842708336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45949.831842708336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45949.831842708336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45949.831842708336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45949.831842708336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45949.831842708336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45949.831842708336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45949.831842708336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45949.831842708336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45949.831842708336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45949.831842708336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45949.831842708336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45949.831842708336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45949.831842708336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45949.831842708336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45949.831842708336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45949.831842708336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45949.831842708336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45949.831842708336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45949.831842708336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45949.831842708336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45949.831842708336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45949.831842708336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45949.831842708336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45949.831842708336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45949.831842708336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45949.831842708336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45949.831842708336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45949.831842708336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45949.831842708336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45949.831842708336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45949.831842708336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45949.831842708336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45949.831842708336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45949.831842708336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45949.831842708336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45949.831842708336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45949.831842708336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45949.831842708336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45949.831842708336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45949.831842708336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45949.831842708336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45949.831842708336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45949.831842708336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45949.831842708336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45949.831842708336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45949.831842708336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45949.831842708336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45949.831842708336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45949.831842708336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45949.831842708336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45949.831842708336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45949.831842708336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45949.831842708336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45949.831842708336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45949.831842708336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45949.831842708336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45949.831842708336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45949.831842708336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45949.831842708336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45949.831842708336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45949.831842708336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45949.831842708336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45949.831842708336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45949.831842708336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45949.831842708336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45949.831842708336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45949.831842708336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45949.831842708336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45949.831842708336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45949.831842708336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45949.831842708336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45949.831842708336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45949.831842708336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45949.831842708336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45949.831842708336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45949.831842708336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45949.831842708336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45949.831842708336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45949.831842708336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45949.831842708336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45949.831842708336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45949.831842708336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45949.831842708336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45949.831842708336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45949.831842708336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45949.831842708336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45949.831842708336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45949.831842708336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45949.831842708336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45949.831842708336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45949.831842708336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45949.831842708336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45949.831842708336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45949.831842708336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45949.831842708336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45949.831842708336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45949.831842708336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45949.831842708336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45949.831842708336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45949.831842708336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45949.831842708336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45949.831842708336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45949.831842708336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45949.831842708336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45949.831842708336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45949.831842708336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45949.831842708336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45949.831842708336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45949.831842708336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45949.831842708336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45949.831842708336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45949.831842708336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45949.831842708336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45949.831842708336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45949.831842708336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45949.831842708336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45949.831842708336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45949.831842708336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45949.831842708336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45949.831842708336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45949.831842708336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45949.831842708336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45949.831842708336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45949.831842708336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45949.831842708336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45949.831842708336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45949.831842708336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45949.831842708336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45949.831842708336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45949.831842708336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45949.831842708336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45949.831842708336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45949.831842708336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45949.831842708336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45949.831842708336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45949.831842708336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45949.831842708336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45949.831842708336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45949.831842708336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45949.831842708336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45949.831842708336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45949.831842708336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45949.831842708336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45949.831842708336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45949.831842708336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45949.831842708336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45949.831842708336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45949.831842708336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45949.831842708336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45949.831842708336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45949.831842708336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45949.831842708336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45949.831842708336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45949.831842708336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45949.831842708336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45949.831842708336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45949.831842708336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45949.831842708336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45949.831842708336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45949.831842708336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45949.831842708336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45949.831842708336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45949.831842708336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45949.831842708336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45949.831842708336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45949.831842708336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45949.831842708336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45949.831842708336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45949.831842708336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45949.831842708336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45949.831842708336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45949.831842708336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45949.831842708336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45949.831842708336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45949.831842708336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45949.831842708336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45949.831842708336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45949.831842708336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45949.831842708336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45949.831842708336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45949.831842708336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45949.831842708336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45949.831842708336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45949.831842708336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45949.831842708336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45949.831842708336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45949.831842708336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45949.831842708336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45949.831842708336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45949.831842708336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45949.831842708336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45949.831842708336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45949.831842708336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45949.831842708336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45949.831842708336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45949.831842708336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45949.831842708336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45949.831842708336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45949.831842708336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45949.831842708336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45949.831842708336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45949.831842708336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45949.831842708336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45949.831842708336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45949.831842708336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45949.831842708336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45949.831842708336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45949.831842708336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45949.831842708336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45949.831842708336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45949.831842708336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45949.831842708336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45949.831842708336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45949.831842708336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45949.831842708336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45949.831842708336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45949.831842708336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45949.831842708336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45949.831842708336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45949.831842708336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45949.831842708336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45949.831842708336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45949.831842708336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45949.831842708336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45949.831842708336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45949.831842708336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45949.831842708336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45949.831842708336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45949.831842708336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45949.831842708336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45949.831842708336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45949.831842708336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45949.831842708336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45949.831842708336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45949.831842708336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45949.831842708336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45949.831842708336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45949.831842708336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45949.831842708336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45949.831842708336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45949.831842708336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45949.831842708336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45949.831842708336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45949.831842708336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45949.831842708336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45949.831842708336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45949.831842708336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45949.831842708336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45949.831842708336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45949.831842708336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45949.831842708336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45949.831842708336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45949.831842708336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45949.831842708336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45949.831842708336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45949.831842708336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45949.831842708336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45949.831842708336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45949.831842708336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45949.831842708336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45949.831842708336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45949.831842708336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45949.831842708336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45949.831842708336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45949.831842708336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45949.831842708336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45949.831842708336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45949.831842708336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45949.831842708336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45949.831842708336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45949.831842708336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45949.831842708336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45949.831842708336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45949.831842708336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45949.831842708336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45949.831842708336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45949.831842708336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45949.831842708336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45949.831842708336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45949.831842708336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45949.831842708336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45949.831842708336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45949.831842708336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45949.831842708336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45949.831842708336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45949.831842708336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45949.831842708336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45949.831842708336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45949.831842708336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45949.831842708336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45949.831842708336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45949.831842708336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45949.831842708336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45949.831842708336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45949.831842708336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45949.831842708336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45949.831842708336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45949.831842708336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45949.831842708336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45949.831842708336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45949.831842708336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45949.831842708336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45949.831842708336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45949.831842708336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45949.831842708336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45949.831842708336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45949.831842708336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45949.831842708336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45949.831842708336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45949.831842708336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45949.831842708336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45949.831842708336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45949.831842708336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45949.831842708336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45949.831842708336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45949.831842708336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45949.831842708336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45949.831842708336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45949.831842708336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45949.831842708336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45949.831842708336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45949.831842708336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45949.831842708336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45949.831842708336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45949.831842708336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45949.831842708336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45949.831842708336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45949.831842708336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45949.831842708336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45949.831842708336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45949.831842708336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45949.831842708336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45949.831842708336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45949.831842708336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45949.831842708336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45949.831842708336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45949.831842708336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45949.831842708336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45949.831842708336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45949.831842708336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45949.831842708336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45949.831842708336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45949.831842708336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45949.831842708336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45949.831842708336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45949.831842708336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45949.831842708336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45949.831842708336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45949.831842708336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45949.831842708336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45949.831842708336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45949.831842708336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45949.831842708336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45949.831842708336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45949.831842708336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45949.831842708336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45949.831842708336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45949.831842708336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45949.831842708336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45949.831842708336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45949.831842708336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45949.831842708336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45949.831842708336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45949.831842708336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45949.831842708336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45949.831842708336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45949.831842708336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45949.831842708336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45949.831842708336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45949.831842708336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45949.831842708336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45949.831842708336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45949.831842708336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45949.831842708336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45949.831842708336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45949.831842708336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45949.831842708336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45949.831842708336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45949.831842708336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45949.831842708336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45949.831842708336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45949.831842708336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45949.831842708336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45949.831842708336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45949.831842708336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45949.831842708336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45949.831842708336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45949.831842708336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45949.831842708336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45949.831842708336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45949.831842708336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45949.831842708336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45949.831842708336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45949.831842708336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45949.831842708336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45949.831842708336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45949.831842708336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45949.831842708336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45949.831842708336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45949.831842708336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45949.831842708336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45949.831842708336</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A4" sqref="A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39073</v>
      </c>
      <c r="B2" s="143" t="str">
        <f>IFERROR(VLOOKUP(D2,DB!A:K,11,0),"")</f>
        <v>R6</v>
      </c>
      <c r="C2" s="142">
        <v>1</v>
      </c>
      <c r="D2" s="143" t="s">
        <v>34282</v>
      </c>
      <c r="E2" s="142" t="s">
        <v>38964</v>
      </c>
      <c r="F2" s="145">
        <v>45939.529062499998</v>
      </c>
      <c r="G2" s="144">
        <f ca="1">IFERROR(NOW()-F2,"-")</f>
        <v>10.302780092592002</v>
      </c>
      <c r="H2" s="145">
        <v>45927.987534722219</v>
      </c>
      <c r="I2" s="143" t="str">
        <f>IFERROR(VLOOKUP(D2,DB!A:F,6,0),"")</f>
        <v>SCECO</v>
      </c>
      <c r="J2" s="143" t="str">
        <f>IFERROR(VLOOKUP(D2,DB!A:G,7,0),"")</f>
        <v>Vandalized</v>
      </c>
      <c r="K2" s="142" t="s">
        <v>39074</v>
      </c>
      <c r="L2" s="143" t="str">
        <f>IFERROR(VLOOKUP(D2,DB!A:I,9,0),"")</f>
        <v>Latis</v>
      </c>
    </row>
    <row r="3" spans="1:16383" ht="31.5" customHeight="1">
      <c r="A3" s="142" t="s">
        <v>39075</v>
      </c>
      <c r="B3" s="142" t="str">
        <f>IFERROR(VLOOKUP(D3,DB!A:K,11,0),"")</f>
        <v>R6</v>
      </c>
      <c r="C3" s="142">
        <v>1</v>
      </c>
      <c r="D3" s="142" t="s">
        <v>34126</v>
      </c>
      <c r="E3" s="142" t="s">
        <v>38964</v>
      </c>
      <c r="F3" s="145">
        <v>45948.910879629628</v>
      </c>
      <c r="G3" s="144">
        <f ca="1">IFERROR(NOW()-F3,"-")</f>
        <v>0.92096296296222135</v>
      </c>
      <c r="H3" s="145">
        <v>45948.903344907405</v>
      </c>
      <c r="I3" s="142" t="str">
        <f>IFERROR(VLOOKUP(D3,DB!A:F,6,0),"")</f>
        <v>SCECO</v>
      </c>
      <c r="J3" s="142" t="str">
        <f>IFERROR(VLOOKUP(D3,DB!A:G,7,0),"")</f>
        <v>Vandalized</v>
      </c>
      <c r="K3" s="142" t="s">
        <v>39076</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39077</v>
      </c>
      <c r="B4" s="105" t="str">
        <f>IFERROR(VLOOKUP(D4,DB!A:K,11,0),"")</f>
        <v>R6</v>
      </c>
      <c r="C4" s="107">
        <v>1</v>
      </c>
      <c r="D4" s="105" t="s">
        <v>32773</v>
      </c>
      <c r="E4" s="108" t="s">
        <v>38964</v>
      </c>
      <c r="F4" s="168"/>
      <c r="G4" s="78">
        <f ca="1">IFERROR(NOW()-F4,"-")</f>
        <v>45949.831842708336</v>
      </c>
      <c r="H4" s="109">
        <v>45949.707824074074</v>
      </c>
      <c r="I4" s="105" t="str">
        <f>IFERROR(VLOOKUP(D4,DB!A:F,6,0),"")</f>
        <v>SCECO</v>
      </c>
      <c r="J4" s="104" t="str">
        <f>IFERROR(VLOOKUP(D4,DB!A:G,7,0),"")</f>
        <v>Dead</v>
      </c>
      <c r="K4" s="110" t="s">
        <v>39078</v>
      </c>
      <c r="L4" s="111" t="str">
        <f>IFERROR(VLOOKUP(D4,DB!A:I,9,0),"")</f>
        <v>Latis</v>
      </c>
    </row>
    <row r="5" spans="1:16383" ht="31.5" customHeight="1">
      <c r="A5" s="106"/>
      <c r="B5" s="105" t="str">
        <f>IFERROR(VLOOKUP(D5,DB!A:K,11,0),"")</f>
        <v/>
      </c>
      <c r="C5" s="107"/>
      <c r="D5" s="105"/>
      <c r="E5" s="108"/>
      <c r="F5" s="109"/>
      <c r="G5" s="78">
        <f ca="1">IFERROR(NOW()-F5,"-")</f>
        <v>45949.831842708336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45949.831842708336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45949.831842708336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45949.831842708336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45949.831842708336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45949.831842708336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45949.831842708336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45949.831842708336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45949.831842708336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45949.831842708336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45949.831842708336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45949.831842708336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45949.831842708336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45949.831842708336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45949.831842708336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45949.831842708336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45949.831842708336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45949.831842708336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45949.831842708336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45949.831842708336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45949.831842708336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45949.831842708336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45949.831842708336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45949.831842708336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45949.831842708336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45949.831842708336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45949.831842708336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45949.831842708336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45949.831842708336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45949.831842708336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45949.831842708336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45949.831842708336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45949.831842708336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45949.831842708336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45949.831842708336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45949.831842708336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45949.831842708336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45949.831842708336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45949.831842708336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45949.831842708336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45949.831842708336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45949.831842708336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45949.831842708336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45949.831842708336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45949.831842708336</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