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715" documentId="13_ncr:1_{F6CB121F-512D-4AA6-A0C1-0FB36C537598}" xr6:coauthVersionLast="47" xr6:coauthVersionMax="47" xr10:uidLastSave="{9C962DE6-8E4C-4A3D-8714-7D1A84822997}"/>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<sst xmlns="http://schemas.openxmlformats.org/spreadsheetml/2006/main" count="178593" uniqueCount="39081">
  <si>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</si>
  <si>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</si>
  <si>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</si>
  <si>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</si>
  <si>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</si>
  <si>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</si>
  <si>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</si>
  <si>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</si>
  <si>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</si>
  <si>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</si>
  <si>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</si>
  <si>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</si>
  <si>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</si>
  <si>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</si>
  <si>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</si>
  <si>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</si>
  <si>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</si>
  <si>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</si>
  <si>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</si>
  <si>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</si>
  <si>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</si>
  <si>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</si>
  <si>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</si>
  <si>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</si>
  <si>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</si>
  <si>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</si>
  <si>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</si>
  <si>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</si>
  <si>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</si>
  <si>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</si>
  <si>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</si>
  <si>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</si>
  <si>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</si>
  <si>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</si>
  <si>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</si>
  <si>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</si>
  <si>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</si>
  <si>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</si>
  <si>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</si>
  <si>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</si>
  <si>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</si>
  <si>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</si>
  <si>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</si>
  <si>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</si>
  <si>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</si>
  <si>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</si>
  <si>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</si>
  <si>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</si>
  <si>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</si>
  <si>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</si>
  <si>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</si>
  <si>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</si>
  <si>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</si>
  <si>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</si>
  <si>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</si>
  <si>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</si>
  <si>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</si>
  <si>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</si>
  <si>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</si>
  <si>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</si>
  <si>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</si>
  <si>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</si>
  <si>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</si>
  <si>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</si>
  <si>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</si>
  <si>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</si>
  <si>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</si>
  <si>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</si>
  <si>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</si>
  <si>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</si>
  <si>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</si>
  <si>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</si>
  <si>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</si>
  <si>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</si>
  <si>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</si>
  <si>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</si>
  <si>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</si>
  <si>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</si>
  <si>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</si>
  <si>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</si>
  <si>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</si>
  <si>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</si>
  <si>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</si>
  <si>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</si>
  <si>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</si>
  <si>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</si>
  <si>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</si>
  <si>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</si>
  <si>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</si>
  <si>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</si>
  <si>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</si>
  <si>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</si>
  <si>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</si>
  <si>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</si>
  <si>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</si>
  <si>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</si>
  <si>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</si>
  <si>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</si>
  <si>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</si>
  <si>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</si>
  <si>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</si>
  <si>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</si>
  <si>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</si>
  <si>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</si>
  <si>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</si>
  <si>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</si>
  <si>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</si>
  <si>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</si>
  <si>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</si>
  <si>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</si>
  <si>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</si>
  <si>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</si>
  <si>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</si>
  <si>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</si>
  <si>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</si>
  <si>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</si>
  <si>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</si>
  <si>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</si>
  <si>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</si>
  <si>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</si>
  <si>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</si>
  <si>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</si>
  <si>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</si>
  <si>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</si>
  <si>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</si>
  <si>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</si>
  <si>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</si>
  <si>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</si>
  <si>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</si>
  <si>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</si>
  <si>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</si>
  <si>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</si>
  <si>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</si>
  <si>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</si>
  <si>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</si>
  <si>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</si>
  <si>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</si>
  <si>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</si>
  <si>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</si>
  <si>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</si>
  <si>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</si>
  <si>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</si>
  <si>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</si>
  <si>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</si>
  <si>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</si>
  <si>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</si>
  <si>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</si>
  <si>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</si>
  <si>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</si>
  <si>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</si>
  <si>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</si>
  <si>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</si>
  <si>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</si>
  <si>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</si>
  <si>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</si>
  <si>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</si>
  <si>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</si>
  <si>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</si>
  <si>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</si>
  <si>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</si>
  <si>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</si>
  <si>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</si>
  <si>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</si>
  <si>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</si>
  <si>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</si>
  <si>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</si>
  <si>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</si>
  <si>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</si>
  <si>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</si>
  <si>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</si>
  <si>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</si>
  <si>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</si>
  <si>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</si>
  <si>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</si>
  <si>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</si>
  <si>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</si>
  <si>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</si>
  <si>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</si>
  <si>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</si>
  <si>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</si>
  <si>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</si>
  <si>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</si>
  <si>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</si>
  <si>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</si>
  <si>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</si>
  <si>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</si>
  <si>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</si>
  <si>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</si>
  <si>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</si>
  <si>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</si>
  <si>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</si>
  <si>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</si>
  <si>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</si>
  <si>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</si>
  <si>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</si>
  <si>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</si>
  <si>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</si>
  <si>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</si>
  <si>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</si>
  <si>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</si>
  <si>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</si>
  <si>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</si>
  <si>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</si>
  <si>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</si>
  <si>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</si>
  <si>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</si>
  <si>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</si>
  <si>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</si>
  <si>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</si>
  <si>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</si>
  <si>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</si>
  <si>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</si>
  <si>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</si>
  <si>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</si>
  <si>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</si>
  <si>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</si>
  <si>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</si>
  <si>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</si>
  <si>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</si>
  <si>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</si>
  <si>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</si>
  <si>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</si>
  <si>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</si>
  <si>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</si>
  <si>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</si>
  <si>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</si>
  <si>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</si>
  <si>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</si>
  <si>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</si>
  <si>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</si>
  <si>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</si>
  <si>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</si>
  <si>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</si>
  <si>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</si>
  <si>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</si>
  <si>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</si>
  <si>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</si>
  <si>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</si>
  <si>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</si>
  <si>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</si>
  <si>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</si>
  <si>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</si>
  <si>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</si>
  <si>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</si>
  <si>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</si>
  <si>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</si>
  <si>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</si>
  <si>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</si>
  <si>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</si>
  <si>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</si>
  <si>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</si>
  <si>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</si>
  <si>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</si>
  <si>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</si>
  <si>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</si>
  <si>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</si>
  <si>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</si>
  <si>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</si>
  <si>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</si>
  <si>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</si>
  <si>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</si>
  <si>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</si>
  <si>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</si>
  <si>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</si>
  <si>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</si>
  <si>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</si>
  <si>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</si>
  <si>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</si>
  <si>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</si>
  <si>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</si>
  <si>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</si>
  <si>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</si>
  <si>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</si>
  <si>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</si>
  <si>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</si>
  <si>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</si>
  <si>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</si>
  <si>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</si>
  <si>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</si>
  <si>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</si>
  <si>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</si>
  <si>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</si>
  <si>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</si>
  <si>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</si>
  <si>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</si>
  <si>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</si>
  <si>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</si>
  <si>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</si>
  <si>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</si>
  <si>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</si>
  <si>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</si>
  <si>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</si>
  <si>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</si>
  <si>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</si>
  <si>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</si>
  <si>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</si>
  <si>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</si>
  <si>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</si>
  <si>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</si>
  <si>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</si>
  <si>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</si>
  <si>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</si>
  <si>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</si>
  <si>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</si>
  <si>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</si>
  <si>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</si>
  <si>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</si>
  <si>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</si>
  <si>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</si>
  <si>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</si>
  <si>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</si>
  <si>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</si>
  <si>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</si>
  <si>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</si>
  <si>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</si>
  <si>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</si>
  <si>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</si>
  <si>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</si>
  <si>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</si>
  <si>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</si>
  <si>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</si>
  <si>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</si>
  <si>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</si>
  <si>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</si>
  <si>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</si>
  <si>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</si>
  <si>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</si>
  <si>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</si>
  <si>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</si>
  <si>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</si>
  <si>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</si>
  <si>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</si>
  <si>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</si>
  <si>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</si>
  <si>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</si>
  <si>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</si>
  <si>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</si>
  <si>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</si>
  <si>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</si>
  <si>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</si>
  <si>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</si>
  <si>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</si>
  <si>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</si>
  <si>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</si>
  <si>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</si>
  <si>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</si>
  <si>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</si>
  <si>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</si>
  <si>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</si>
  <si>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</si>
  <si>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</si>
  <si>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</si>
  <si>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</si>
  <si>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</si>
  <si>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</si>
  <si>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</si>
  <si>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</si>
  <si>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</si>
  <si>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</si>
  <si>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</si>
  <si>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</si>
  <si>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</si>
  <si>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</si>
  <si>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</si>
  <si>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</si>
  <si>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</si>
  <si>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</si>
  <si>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</si>
  <si>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</si>
  <si>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</si>
  <si>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</si>
  <si>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</si>
  <si>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</si>
  <si>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</si>
  <si>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</si>
  <si>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</si>
  <si>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</si>
  <si>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</si>
  <si>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</si>
  <si>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</si>
  <si>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</si>
  <si>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</si>
  <si>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</si>
  <si>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</si>
  <si>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</si>
  <si>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</si>
  <si>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</si>
  <si>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</si>
  <si>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</si>
  <si>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</si>
  <si>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</si>
  <si>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</si>
  <si>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</si>
  <si>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</si>
  <si>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</si>
  <si>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</si>
  <si>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</si>
  <si>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</si>
  <si>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</si>
  <si>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</si>
  <si>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</si>
  <si>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</si>
  <si>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</si>
  <si>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</si>
  <si>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</si>
  <si>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</si>
  <si>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</si>
  <si>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</si>
  <si>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</si>
  <si>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</si>
  <si>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</si>
  <si>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</si>
  <si>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</si>
  <si>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</si>
  <si>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</si>
  <si>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</si>
  <si>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</si>
  <si>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</si>
  <si>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</si>
  <si>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</si>
  <si>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</si>
  <si>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</si>
  <si>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</si>
  <si>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</si>
  <si>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</si>
  <si>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</si>
  <si>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</si>
  <si>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</si>
  <si>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</si>
  <si>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</si>
  <si>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</si>
  <si>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</si>
  <si>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</si>
  <si>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</si>
  <si>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</si>
  <si>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</si>
  <si>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</si>
  <si>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</si>
  <si>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</si>
  <si>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</si>
  <si>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</si>
  <si>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</si>
  <si>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</si>
  <si>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</si>
  <si>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</si>
  <si>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</si>
  <si>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</si>
  <si>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</si>
  <si>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</si>
  <si>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</si>
  <si>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</si>
  <si>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</si>
  <si>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</si>
  <si>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</si>
  <si>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</si>
  <si>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</si>
  <si>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</si>
  <si>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</si>
  <si>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</si>
  <si>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</si>
  <si>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</si>
  <si>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</si>
  <si>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</si>
  <si>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</si>
  <si>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</si>
  <si>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</si>
  <si>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</si>
  <si>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</si>
  <si>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</si>
  <si>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</si>
  <si>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</si>
  <si>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</si>
  <si>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</si>
  <si>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</si>
  <si>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</si>
  <si>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</si>
  <si>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</si>
  <si>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</si>
  <si>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</si>
  <si>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</si>
  <si>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</si>
  <si>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</si>
  <si>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</si>
  <si>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</si>
  <si>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</si>
  <si>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</si>
  <si>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</si>
  <si>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</si>
  <si>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</si>
  <si>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</si>
  <si>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</si>
  <si>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</si>
  <si>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</si>
  <si>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</si>
  <si>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</si>
  <si>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</si>
  <si>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</si>
  <si>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</si>
  <si>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</si>
  <si>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</si>
  <si>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</si>
  <si>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</si>
  <si>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</si>
  <si>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</si>
  <si>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</si>
  <si>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</si>
  <si>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</si>
  <si>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</si>
  <si>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</si>
  <si>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</si>
  <si>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</si>
  <si>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</si>
  <si>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</si>
  <si>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</si>
  <si>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</si>
  <si>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</si>
  <si>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</si>
  <si>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</si>
  <si>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</si>
  <si>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</si>
  <si>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</si>
  <si>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</si>
  <si>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</si>
  <si>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</si>
  <si>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</si>
  <si>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</si>
  <si>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</si>
  <si>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</si>
  <si>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</si>
  <si>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</si>
  <si>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</si>
  <si>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</si>
  <si>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</si>
  <si>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</si>
  <si>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</si>
  <si>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</si>
  <si>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</si>
  <si>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</si>
  <si>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</si>
  <si>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</si>
  <si>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</si>
  <si>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</si>
  <si>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</si>
  <si>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</si>
  <si>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</si>
  <si>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</si>
  <si>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</si>
  <si>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</si>
  <si>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</si>
  <si>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</si>
  <si>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</si>
  <si>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</si>
  <si>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</si>
  <si>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</si>
  <si>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</si>
  <si>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</si>
  <si>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</si>
  <si>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</si>
  <si>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</si>
  <si>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</si>
  <si>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</si>
  <si>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</si>
  <si>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</si>
  <si>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</si>
  <si>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</si>
  <si>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</si>
  <si>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</si>
  <si>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</si>
  <si>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</si>
  <si>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</si>
  <si>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</si>
  <si>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</si>
  <si>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</si>
  <si>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</si>
  <si>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</si>
  <si>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</si>
  <si>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</si>
  <si>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</si>
  <si>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</si>
  <si>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</si>
  <si>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</si>
  <si>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</si>
  <si>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</si>
  <si>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</si>
  <si>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</si>
  <si>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</si>
  <si>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</si>
  <si>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</si>
  <si>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</si>
  <si>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</si>
  <si>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</si>
  <si>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</si>
  <si>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</si>
  <si>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</si>
  <si>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</si>
  <si>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</si>
  <si>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</si>
  <si>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</si>
  <si>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</si>
  <si>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</si>
  <si>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</si>
  <si>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</si>
  <si>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</si>
  <si>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</si>
  <si>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</si>
  <si>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</si>
  <si>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</si>
  <si>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</si>
  <si>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</si>
  <si>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</si>
  <si>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</si>
  <si>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</si>
  <si>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</si>
  <si>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</si>
  <si>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</si>
  <si>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</si>
  <si>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</si>
  <si>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</si>
  <si>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</si>
  <si>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</si>
  <si>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</si>
  <si>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</si>
  <si>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</si>
  <si>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</si>
  <si>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</si>
  <si>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</si>
  <si>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</si>
  <si>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</si>
  <si>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</si>
  <si>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</si>
  <si>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</si>
  <si>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</si>
  <si>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</si>
  <si>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</si>
  <si>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</si>
  <si>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</si>
  <si>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</si>
  <si>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</si>
  <si>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</si>
  <si>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</si>
  <si>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</si>
  <si>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</si>
  <si>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</si>
  <si>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</si>
  <si>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</si>
  <si>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</si>
  <si>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</si>
  <si>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</si>
  <si>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</si>
  <si>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</si>
  <si>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</si>
  <si>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</si>
  <si>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</si>
  <si>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</si>
  <si>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</si>
  <si>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</si>
  <si>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</si>
  <si>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</si>
  <si>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</si>
  <si>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</si>
  <si>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</si>
  <si>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</si>
  <si>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</si>
  <si>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</si>
  <si>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</si>
  <si>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</si>
  <si>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</si>
  <si>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</si>
  <si>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</si>
  <si>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</si>
  <si>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</si>
  <si>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</si>
  <si>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</si>
  <si>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</si>
  <si>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</si>
  <si>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</si>
  <si>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</si>
  <si>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</si>
  <si>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</si>
  <si>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</si>
  <si>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</si>
  <si>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</si>
  <si>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</si>
  <si>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</si>
  <si>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</si>
  <si>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</si>
  <si>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</si>
  <si>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</si>
  <si>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</si>
  <si>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</si>
  <si>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</si>
  <si>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</si>
  <si>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</si>
  <si>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</si>
  <si>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</si>
  <si>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</si>
  <si>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</si>
  <si>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</si>
  <si>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</si>
  <si>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</si>
  <si>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</si>
  <si>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</si>
  <si>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</si>
  <si>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</si>
  <si>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</si>
  <si>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</si>
  <si>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</si>
  <si>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</si>
  <si>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</si>
  <si>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</si>
  <si>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</si>
  <si>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</si>
  <si>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</si>
  <si>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</si>
  <si>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</si>
  <si>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</si>
  <si>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</si>
  <si>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</si>
  <si>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</si>
  <si>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</si>
  <si>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</si>
  <si>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</si>
  <si>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</si>
  <si>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</si>
  <si>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</si>
  <si>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</si>
  <si>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</si>
  <si>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</si>
  <si>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</si>
  <si>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</si>
  <si>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</si>
  <si>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</si>
  <si>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</si>
  <si>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</si>
  <si>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</si>
  <si>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</si>
  <si>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</si>
  <si>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</si>
  <si>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</si>
  <si>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</si>
  <si>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</si>
  <si>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</si>
  <si>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</si>
  <si>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</si>
  <si>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</si>
  <si>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</si>
  <si>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</si>
  <si>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</si>
  <si>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</si>
  <si>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</si>
  <si>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</si>
  <si>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</si>
  <si>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</si>
  <si>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</si>
  <si>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</si>
  <si>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</si>
  <si>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</si>
  <si>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</si>
  <si>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</si>
  <si>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</si>
  <si>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</si>
  <si>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</si>
  <si>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</si>
  <si>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</si>
  <si>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</si>
  <si>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</si>
  <si>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</si>
  <si>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</si>
  <si>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</si>
  <si>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</si>
  <si>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</si>
  <si>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</si>
  <si>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</si>
  <si>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</si>
  <si>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</si>
  <si>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</si>
  <si>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</si>
  <si>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</si>
  <si>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</si>
  <si>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</si>
  <si>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</si>
  <si>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</si>
  <si>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</si>
  <si>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</si>
  <si>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</si>
  <si>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</si>
  <si>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</si>
  <si>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</si>
  <si>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</si>
  <si>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</si>
  <si>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</si>
  <si>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</si>
  <si>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</si>
  <si>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</si>
  <si>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</si>
  <si>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</si>
  <si>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</si>
  <si>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</si>
  <si>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</si>
  <si>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</si>
  <si>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</si>
  <si>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</si>
  <si>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</si>
  <si>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</si>
  <si>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</si>
  <si>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</si>
  <si>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</si>
  <si>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</si>
  <si>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</si>
  <si>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</si>
  <si>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</si>
  <si>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</si>
  <si>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</si>
  <si>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</si>
  <si>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</si>
  <si>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</si>
  <si>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</si>
  <si>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</si>
  <si>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</si>
  <si>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</si>
  <si>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</si>
  <si>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</si>
  <si>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</si>
  <si>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</si>
  <si>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</si>
  <si>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</si>
  <si>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</si>
  <si>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</si>
  <si>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</si>
  <si>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</si>
  <si>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</si>
  <si>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</si>
  <si>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</si>
  <si>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</si>
  <si>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</si>
  <si>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</si>
  <si>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</si>
  <si>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</si>
  <si>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</si>
  <si>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</si>
  <si>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</si>
  <si>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</si>
  <si>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</si>
  <si>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</si>
  <si>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</si>
  <si>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</si>
  <si>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</si>
  <si>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</si>
  <si>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</si>
  <si>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</si>
  <si>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</si>
  <si>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</si>
  <si>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</si>
  <si>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</si>
  <si>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</si>
  <si>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</si>
  <si>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</si>
  <si>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</si>
  <si>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</si>
  <si>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</si>
  <si>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</si>
  <si>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</si>
  <si>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</si>
  <si>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</si>
  <si>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</si>
  <si>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</si>
  <si>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</si>
  <si>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</si>
  <si>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</si>
  <si>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</si>
  <si>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</si>
  <si>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</si>
  <si>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</si>
  <si>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</si>
  <si>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</si>
  <si>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</si>
  <si>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</si>
  <si>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</si>
  <si>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</si>
  <si>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</si>
  <si>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</si>
  <si>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</si>
  <si>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</si>
  <si>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</si>
  <si>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</si>
  <si>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</si>
  <si>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</si>
  <si>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</si>
  <si>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</si>
  <si>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</si>
  <si>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</si>
  <si>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</si>
  <si>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</si>
  <si>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</si>
  <si>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</si>
  <si>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</si>
  <si>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</si>
  <si>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</si>
  <si>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</si>
  <si>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</si>
  <si>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</si>
  <si>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</si>
  <si>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</si>
  <si>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</si>
  <si>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</si>
  <si>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</si>
  <si>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</si>
  <si>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</si>
  <si>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</si>
  <si>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</si>
  <si>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</si>
  <si>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</si>
  <si>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</si>
  <si>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</si>
  <si>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</si>
  <si>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</si>
  <si>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</si>
  <si>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</si>
  <si>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</si>
  <si>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</si>
  <si>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</si>
  <si>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</si>
  <si>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</si>
  <si>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</si>
  <si>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</si>
  <si>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</si>
  <si>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</si>
  <si>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</si>
  <si>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</si>
  <si>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</si>
  <si>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</si>
  <si>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</si>
  <si>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</si>
  <si>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</si>
  <si>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</si>
  <si>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</si>
  <si>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</si>
  <si>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</si>
  <si>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</si>
  <si>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</si>
  <si>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</si>
  <si>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</si>
  <si>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</si>
  <si>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</si>
  <si>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</si>
  <si>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</si>
  <si>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</si>
  <si>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</si>
  <si>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</si>
  <si>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</si>
  <si>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</si>
  <si>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</si>
  <si>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</si>
  <si>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</si>
  <si>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</si>
  <si>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</si>
  <si>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</si>
  <si>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</si>
  <si>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</si>
  <si>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</si>
  <si>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</si>
  <si>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</si>
  <si>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</si>
  <si>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</si>
  <si>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</si>
  <si>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</si>
  <si>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</si>
  <si>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</si>
  <si>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</si>
  <si>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</si>
  <si>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</si>
  <si>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</si>
  <si>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</si>
  <si>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</si>
  <si>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</si>
  <si>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</si>
  <si>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</si>
  <si>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</si>
  <si>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</si>
  <si>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</si>
  <si>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</si>
  <si>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</si>
  <si>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</si>
  <si>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</si>
  <si>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</si>
  <si>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</si>
  <si>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</si>
  <si>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</si>
  <si>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</si>
  <si>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</si>
  <si>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</si>
  <si>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</si>
  <si>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</si>
  <si>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</si>
  <si>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</si>
  <si>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</si>
  <si>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</si>
  <si>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</si>
  <si>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</si>
  <si>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</si>
  <si>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</si>
  <si>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</si>
  <si>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</si>
  <si>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</si>
  <si>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</si>
  <si>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</si>
  <si>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</si>
  <si>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</si>
  <si>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</si>
  <si>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</si>
  <si>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</si>
  <si>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</si>
  <si>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</si>
  <si>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</si>
  <si>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</si>
  <si>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</si>
  <si>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</si>
  <si>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</si>
  <si>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</si>
  <si>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</si>
  <si>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</si>
  <si>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</si>
  <si>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</si>
  <si>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</si>
  <si>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</si>
  <si>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</si>
  <si>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</si>
  <si>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</si>
  <si>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</si>
  <si>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</si>
  <si>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</si>
  <si>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</si>
  <si>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</si>
  <si>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</si>
  <si>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</si>
  <si>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</si>
  <si>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</si>
  <si>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</si>
  <si>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</si>
  <si>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</si>
  <si>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</si>
  <si>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</si>
  <si>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</si>
  <si>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</si>
  <si>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</si>
  <si>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</si>
  <si>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</si>
  <si>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</si>
  <si>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</si>
  <si>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</si>
  <si>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</si>
  <si>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</si>
  <si>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</si>
  <si>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</si>
  <si>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</si>
  <si>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</si>
  <si>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</si>
  <si>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</si>
  <si>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</si>
  <si>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</si>
  <si>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</si>
  <si>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</si>
  <si>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</si>
  <si>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</si>
  <si>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</si>
  <si>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</si>
  <si>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</si>
  <si>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</si>
  <si>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</si>
  <si>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</si>
  <si>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</si>
  <si>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</si>
  <si>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</si>
  <si>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</si>
  <si>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</si>
  <si>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</si>
  <si>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</si>
  <si>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</si>
  <si>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</si>
  <si>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</si>
  <si>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</si>
  <si>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</si>
  <si>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</si>
  <si>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</si>
  <si>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</si>
  <si>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</si>
  <si>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</si>
  <si>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</si>
  <si>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</si>
  <si>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</si>
  <si>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</si>
  <si>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</si>
  <si>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</si>
  <si>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</si>
  <si>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</si>
  <si>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</si>
  <si>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</si>
  <si>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</si>
  <si>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</si>
  <si>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</si>
  <si>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</si>
  <si>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</si>
  <si>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</si>
  <si>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</si>
  <si>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</si>
  <si>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</si>
  <si>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</si>
  <si>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</si>
  <si>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</si>
  <si>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</si>
  <si>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</si>
  <si>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</si>
  <si>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</si>
  <si>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</si>
  <si>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</si>
  <si>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</si>
  <si>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</si>
  <si>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</si>
  <si>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</si>
  <si>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</si>
  <si>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</si>
  <si>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</si>
  <si>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</si>
  <si>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</si>
  <si>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</si>
  <si>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</si>
  <si>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</si>
  <si>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</si>
  <si>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</si>
  <si>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</si>
  <si>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</si>
  <si>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</si>
  <si>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</si>
  <si>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</si>
  <si>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</si>
  <si>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</si>
  <si>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</si>
  <si>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</si>
  <si>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</si>
  <si>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</si>
  <si>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</si>
  <si>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</si>
  <si>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</si>
  <si>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</si>
  <si>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</si>
  <si>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</si>
  <si>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</si>
  <si>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</si>
  <si>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</si>
  <si>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</si>
  <si>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</si>
  <si>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</si>
  <si>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</si>
  <si>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</si>
  <si>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</si>
  <si>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</si>
  <si>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</si>
  <si>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</si>
  <si>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</si>
  <si>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</si>
  <si>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</si>
  <si>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</si>
  <si>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</si>
  <si>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</si>
  <si>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</si>
  <si>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</si>
  <si>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</si>
  <si>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</si>
  <si>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</si>
  <si>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</si>
  <si>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</si>
  <si>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</si>
  <si>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</si>
  <si>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</si>
  <si>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</si>
  <si>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</si>
  <si>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</si>
  <si>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</si>
  <si>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</si>
  <si>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</si>
  <si>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</si>
  <si>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</si>
  <si>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</si>
  <si>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</si>
  <si>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</si>
  <si>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</si>
  <si>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</si>
  <si>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</si>
  <si>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</si>
  <si>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</si>
  <si>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</si>
  <si>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</si>
  <si>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</si>
  <si>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</si>
  <si>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</si>
  <si>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</si>
  <si>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</si>
  <si>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</si>
  <si>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</si>
  <si>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</si>
  <si>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</si>
  <si>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</si>
  <si>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</si>
  <si>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</si>
  <si>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</si>
  <si>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</si>
  <si>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</si>
  <si>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</si>
  <si>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</si>
  <si>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</si>
  <si>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</si>
  <si>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</si>
  <si>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</si>
  <si>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</si>
  <si>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</si>
  <si>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</si>
  <si>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</si>
  <si>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</si>
  <si>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</si>
  <si>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</si>
  <si>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</si>
  <si>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</si>
  <si>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</si>
  <si>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</si>
  <si>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</si>
  <si>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</si>
  <si>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</si>
  <si>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</si>
  <si>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</si>
  <si>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</si>
  <si>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</si>
  <si>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</si>
  <si>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</si>
  <si>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</si>
  <si>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</si>
  <si>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</si>
  <si>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</si>
  <si>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</si>
  <si>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</si>
  <si>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</si>
  <si>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</si>
  <si>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</si>
  <si>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</si>
  <si>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</si>
  <si>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</si>
  <si>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</si>
  <si>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</si>
  <si>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</si>
  <si>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</si>
  <si>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</si>
  <si>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</si>
  <si>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</si>
  <si>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</si>
  <si>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</si>
  <si>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</si>
  <si>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</si>
  <si>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</si>
  <si>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</si>
  <si>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</si>
  <si>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</si>
  <si>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</si>
  <si>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</si>
  <si>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</si>
  <si>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</si>
  <si>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</si>
  <si>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</si>
  <si>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</si>
  <si>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</si>
  <si>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</si>
  <si>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</si>
  <si>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</si>
  <si>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</si>
  <si>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</si>
  <si>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</si>
  <si>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</si>
  <si>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</si>
  <si>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</si>
  <si>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</si>
  <si>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</si>
  <si>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</si>
  <si>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</si>
  <si>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</si>
  <si>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</si>
  <si>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</si>
  <si>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</si>
  <si>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</si>
  <si>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</si>
  <si>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</si>
  <si>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</si>
  <si>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</si>
  <si>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</si>
  <si>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</si>
  <si>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</si>
  <si>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</si>
  <si>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</si>
  <si>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</si>
  <si>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</si>
  <si>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</si>
  <si>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</si>
  <si>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</si>
  <si>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</si>
  <si>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</si>
  <si>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</si>
  <si>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</si>
  <si>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</si>
  <si>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</si>
  <si>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</si>
  <si>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</si>
  <si>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</si>
  <si>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</si>
  <si>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</si>
  <si>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</si>
  <si>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</si>
  <si>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</si>
  <si>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</si>
  <si>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</si>
  <si>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</si>
  <si>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</si>
  <si>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</si>
  <si>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</si>
  <si>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</si>
  <si>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</si>
  <si>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</si>
  <si>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</si>
  <si>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</si>
  <si>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</si>
  <si>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</si>
  <si>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</si>
  <si>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</si>
  <si>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</si>
  <si>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</si>
  <si>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</si>
  <si>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</si>
  <si>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</si>
  <si>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</si>
  <si>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</si>
  <si>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</si>
  <si>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</si>
  <si>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</si>
  <si>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</si>
  <si>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</si>
  <si>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</si>
  <si>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</si>
  <si>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</si>
  <si>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</si>
  <si>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</si>
  <si>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</si>
  <si>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</si>
  <si>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</si>
  <si>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</si>
  <si>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</si>
  <si>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</si>
  <si>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</si>
  <si>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</si>
  <si>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</si>
  <si>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</si>
  <si>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</si>
  <si>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</si>
  <si>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</si>
  <si>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</si>
  <si>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</si>
  <si>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</si>
  <si>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</si>
  <si>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</si>
  <si>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</si>
  <si>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</si>
  <si>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</si>
  <si>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</si>
  <si>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</si>
  <si>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</si>
  <si>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</si>
  <si>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</si>
  <si>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</si>
  <si>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</si>
  <si>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</si>
  <si>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</si>
  <si>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</si>
  <si>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</si>
  <si>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</si>
  <si>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</si>
  <si>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</si>
  <si>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</si>
  <si>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</si>
  <si>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</si>
  <si>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</si>
  <si>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</si>
  <si>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</si>
  <si>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</si>
  <si>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</si>
  <si>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</si>
  <si>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</si>
  <si>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</si>
  <si>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</si>
  <si>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</si>
  <si>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</si>
  <si>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</si>
  <si>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</si>
  <si>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</si>
  <si>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</si>
  <si>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</si>
  <si>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</si>
  <si>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</si>
  <si>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</si>
  <si>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</si>
  <si>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</si>
  <si>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</si>
  <si>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</si>
  <si>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</si>
  <si>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</si>
  <si>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</si>
  <si>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</si>
  <si>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</si>
  <si>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</si>
  <si>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</si>
  <si>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</si>
  <si>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</si>
  <si>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</si>
  <si>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</si>
  <si>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</si>
  <si>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</si>
  <si>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</si>
  <si>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</si>
  <si>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</si>
  <si>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</si>
  <si>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</si>
  <si>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</si>
  <si>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</si>
  <si>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</si>
  <si>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</si>
  <si>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</si>
  <si>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</si>
  <si>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</si>
  <si>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</si>
  <si>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</si>
  <si>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</si>
  <si>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</si>
  <si>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</si>
  <si>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</si>
  <si>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</si>
  <si>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</si>
  <si>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</si>
  <si>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</si>
  <si>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</si>
  <si>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</si>
  <si>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</si>
  <si>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</si>
  <si>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</si>
  <si>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</si>
  <si>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</si>
  <si>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</si>
  <si>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</si>
  <si>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</si>
  <si>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</si>
  <si>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</si>
  <si>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</si>
  <si>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</si>
  <si>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</si>
  <si>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</si>
  <si>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</si>
  <si>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</si>
  <si>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</si>
  <si>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</si>
  <si>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</si>
  <si>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</si>
  <si>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</si>
  <si>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</si>
  <si>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</si>
  <si>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</si>
  <si>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</si>
  <si>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</si>
  <si>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</si>
  <si>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</si>
  <si>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</si>
  <si>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</si>
  <si>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</si>
  <si>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</si>
  <si>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</si>
  <si>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</si>
  <si>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</si>
  <si>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</si>
  <si>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</si>
  <si>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</si>
  <si>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</si>
  <si>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</si>
  <si>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</si>
  <si>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</si>
  <si>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</si>
  <si>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</si>
  <si>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</si>
  <si>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</si>
  <si>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</si>
  <si>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</si>
  <si>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</si>
  <si>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</si>
  <si>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</si>
  <si>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</si>
  <si>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</si>
  <si>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</si>
  <si>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</si>
  <si>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</si>
  <si>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</si>
  <si>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</si>
  <si>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</si>
  <si>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</si>
  <si>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</si>
  <si>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</si>
  <si>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</si>
  <si>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</si>
  <si>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</si>
  <si>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</si>
  <si>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</si>
  <si>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</si>
  <si>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</si>
  <si>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</si>
  <si>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</si>
  <si>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</si>
  <si>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</si>
  <si>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</si>
  <si>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</si>
  <si>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</si>
  <si>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</si>
  <si>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</si>
  <si>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</si>
  <si>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</si>
  <si>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</si>
  <si>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</si>
  <si>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</si>
  <si>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</si>
  <si>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</si>
  <si>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</si>
  <si>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</si>
  <si>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</si>
  <si>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</si>
  <si>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</si>
  <si>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</si>
  <si>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</si>
  <si>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</si>
  <si>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</si>
  <si>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</si>
  <si>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</si>
  <si>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</si>
  <si>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</si>
  <si>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</si>
  <si>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</si>
  <si>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</si>
  <si>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</si>
  <si>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</si>
  <si>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</si>
  <si>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</si>
  <si>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</si>
  <si>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</si>
  <si>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</si>
  <si>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</si>
  <si>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</si>
  <si>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</si>
  <si>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</si>
  <si>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</si>
  <si>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</si>
  <si>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</si>
  <si>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</si>
  <si>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</si>
  <si>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</si>
  <si>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</si>
  <si>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</si>
  <si>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</si>
  <si>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</si>
  <si>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</si>
  <si>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</si>
  <si>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</si>
  <si>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</si>
  <si>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</si>
  <si>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</si>
  <si>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</si>
  <si>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</si>
  <si>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</si>
  <si>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</si>
  <si>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</si>
  <si>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</si>
  <si>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</si>
  <si>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</si>
  <si>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</si>
  <si>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</si>
  <si>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</si>
  <si>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</si>
  <si>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</si>
  <si>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</si>
  <si>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</si>
  <si>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</si>
  <si>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</si>
  <si>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</si>
  <si>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</si>
  <si>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</si>
  <si>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</si>
  <si>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</si>
  <si>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</si>
  <si>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</si>
  <si>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</si>
  <si>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</si>
  <si>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</si>
  <si>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</si>
  <si>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</si>
  <si>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</si>
  <si>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</si>
  <si>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</si>
  <si>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</si>
  <si>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</si>
  <si>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</si>
  <si>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</si>
  <si>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</si>
  <si>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</si>
  <si>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</si>
  <si>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</si>
  <si>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</si>
  <si>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</si>
  <si>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</si>
  <si>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</si>
  <si>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</si>
  <si>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</si>
  <si>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</si>
  <si>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</si>
  <si>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</si>
  <si>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</si>
  <si>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</si>
  <si>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</si>
  <si>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</si>
  <si>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</si>
  <si>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</si>
  <si>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</si>
  <si>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</si>
  <si>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</si>
  <si>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</si>
  <si>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</si>
  <si>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</si>
  <si>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</si>
  <si>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</si>
  <si>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</si>
  <si>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</si>
  <si>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</si>
  <si>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</si>
  <si>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</si>
  <si>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</si>
  <si>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</si>
  <si>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</si>
  <si>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</si>
  <si>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</si>
  <si>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</si>
  <si>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</si>
  <si>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</si>
  <si>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</si>
  <si>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</si>
  <si>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</si>
  <si>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</si>
  <si>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</si>
  <si>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</si>
  <si>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</si>
  <si>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</si>
  <si>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</si>
  <si>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</si>
  <si>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</si>
  <si>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</si>
  <si>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</si>
  <si>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</si>
  <si>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</si>
  <si>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</si>
  <si>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</si>
  <si>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</si>
  <si>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</si>
  <si>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</si>
  <si>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</si>
  <si>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</si>
  <si>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</si>
  <si>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</si>
  <si>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</si>
  <si>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</si>
  <si>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</si>
  <si>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</si>
  <si>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</si>
  <si>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</si>
  <si>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</si>
  <si>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</si>
  <si>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</si>
  <si>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</si>
  <si>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</si>
  <si>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</si>
  <si>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</si>
  <si>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</si>
  <si>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</si>
  <si>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</si>
  <si>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</si>
  <si>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</si>
  <si>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</si>
  <si>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</si>
  <si>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</si>
  <si>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</si>
  <si>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</si>
  <si>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</si>
  <si>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</si>
  <si>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</si>
  <si>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</si>
  <si>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</si>
  <si>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</si>
  <si>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</si>
  <si>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</si>
  <si>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</si>
  <si>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</si>
  <si>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</si>
  <si>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</si>
  <si>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</si>
  <si>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</si>
  <si>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</si>
  <si>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</si>
  <si>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</si>
  <si>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</si>
  <si>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</si>
  <si>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</si>
  <si>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</si>
  <si>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</si>
  <si>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</si>
  <si>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</si>
  <si>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</si>
  <si>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</si>
  <si>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</si>
  <si>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</si>
  <si>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</si>
  <si>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</si>
  <si>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</si>
  <si>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</si>
  <si>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</si>
  <si>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</si>
  <si>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</si>
  <si>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</si>
  <si>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</si>
  <si>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</si>
  <si>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</si>
  <si>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</si>
  <si>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</si>
  <si>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</si>
  <si>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</si>
  <si>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</si>
  <si>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</si>
  <si>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</si>
  <si>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</si>
  <si>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</si>
  <si>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</si>
  <si>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</si>
  <si>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</si>
  <si>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</si>
  <si>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</si>
  <si>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</si>
  <si>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</si>
  <si>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</si>
  <si>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</si>
  <si>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</si>
  <si>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</si>
  <si>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</si>
  <si>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</si>
  <si>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</si>
  <si>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</si>
  <si>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</si>
  <si>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</si>
  <si>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</si>
  <si>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</si>
  <si>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</si>
  <si>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</si>
  <si>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</si>
  <si>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</si>
  <si>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</si>
  <si>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</si>
  <si>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</si>
  <si>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</si>
  <si>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</si>
  <si>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</si>
  <si>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</si>
  <si>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</si>
  <si>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</si>
  <si>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</si>
  <si>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</si>
  <si>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</si>
  <si>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</si>
  <si>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</si>
  <si>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</si>
  <si>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</si>
  <si>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</si>
  <si>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</si>
  <si>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</si>
  <si>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</si>
  <si>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</si>
  <si>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</si>
  <si>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</si>
  <si>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</si>
  <si>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</si>
  <si>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</si>
  <si>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</si>
  <si>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</si>
  <si>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</si>
  <si>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</si>
  <si>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</si>
  <si>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</si>
  <si>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</si>
  <si>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</si>
  <si>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</si>
  <si>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</si>
  <si>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</si>
  <si>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</si>
  <si>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</si>
  <si>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</si>
  <si>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</si>
  <si>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</si>
  <si>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</si>
  <si>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</si>
  <si>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</si>
  <si>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</si>
  <si>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</si>
  <si>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</si>
  <si>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</si>
  <si>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</si>
  <si>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</si>
  <si>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</si>
  <si>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</si>
  <si>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</si>
  <si>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</si>
  <si>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</si>
  <si>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</si>
  <si>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</si>
  <si>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</si>
  <si>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</si>
  <si>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</si>
  <si>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</si>
  <si>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</si>
  <si>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</si>
  <si>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</si>
  <si>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</si>
  <si>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</si>
  <si>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</si>
  <si>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</si>
  <si>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</si>
  <si>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</si>
  <si>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</si>
  <si>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</si>
  <si>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</si>
  <si>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</si>
  <si>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</si>
  <si>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</si>
  <si>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</si>
  <si>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</si>
  <si>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</si>
  <si>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</si>
  <si>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</si>
  <si>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</si>
  <si>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</si>
  <si>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</si>
  <si>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</si>
  <si>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</si>
  <si>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</si>
  <si>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</si>
  <si>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</si>
  <si>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</si>
  <si>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</si>
  <si>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</si>
  <si>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</si>
  <si>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</si>
  <si>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</si>
  <si>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</si>
  <si>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</si>
  <si>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</si>
  <si>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</si>
  <si>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</si>
  <si>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</si>
  <si>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</si>
  <si>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</si>
  <si>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</si>
  <si>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</si>
  <si>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</si>
  <si>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</si>
  <si>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</si>
  <si>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</si>
  <si>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</si>
  <si>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</si>
  <si>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</si>
  <si>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</si>
  <si>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</si>
  <si>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</si>
  <si>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</si>
  <si>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</si>
  <si>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</si>
  <si>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</si>
  <si>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</si>
  <si>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</si>
  <si>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</si>
  <si>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</si>
  <si>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</si>
  <si>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</si>
  <si>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</si>
  <si>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</si>
  <si>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</si>
  <si>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</si>
  <si>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</si>
  <si>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</si>
  <si>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</si>
  <si>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</si>
  <si>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</si>
  <si>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</si>
  <si>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</si>
  <si>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</si>
  <si>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</si>
  <si>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</si>
  <si>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</si>
  <si>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</si>
  <si>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</si>
  <si>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</si>
  <si>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</si>
  <si>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</si>
  <si>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</si>
  <si>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</si>
  <si>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</si>
  <si>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</si>
  <si>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</si>
  <si>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</si>
  <si>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</si>
  <si>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</si>
  <si>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</si>
  <si>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</si>
  <si>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</si>
  <si>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</si>
  <si>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</si>
  <si>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</si>
  <si>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</si>
  <si>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</si>
  <si>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</si>
  <si>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</si>
  <si>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</si>
  <si>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</si>
  <si>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</si>
  <si>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</si>
  <si>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</si>
  <si>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</si>
  <si>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</si>
  <si>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</si>
  <si>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</si>
  <si>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</si>
  <si>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</si>
  <si>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</si>
  <si>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</si>
  <si>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</si>
  <si>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</si>
  <si>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</si>
  <si>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</si>
  <si>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</si>
  <si>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</si>
  <si>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</si>
  <si>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</si>
  <si>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</si>
  <si>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</si>
  <si>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</si>
  <si>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</si>
  <si>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</si>
  <si>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</si>
  <si>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</si>
  <si>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</si>
  <si>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</si>
  <si>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</si>
  <si>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</si>
  <si>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</si>
  <si>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</si>
  <si>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</si>
  <si>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</si>
  <si>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</si>
  <si>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</si>
  <si>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</si>
  <si>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</si>
  <si>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</si>
  <si>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</si>
  <si>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</si>
  <si>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</si>
  <si>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</si>
  <si>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</si>
  <si>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</si>
  <si>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</si>
  <si>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</si>
  <si>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</si>
  <si>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</si>
  <si>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</si>
  <si>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</si>
  <si>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</si>
  <si>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</si>
  <si>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</si>
  <si>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</si>
  <si>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</si>
  <si>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</si>
  <si>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</si>
  <si>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</si>
  <si>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</si>
  <si>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</si>
  <si>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</si>
  <si>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</si>
  <si>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</si>
  <si>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</si>
  <si>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</si>
  <si>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</si>
  <si>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</si>
  <si>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</si>
  <si>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</si>
  <si>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</si>
  <si>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</si>
  <si>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</si>
  <si>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</si>
  <si>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</si>
  <si>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</si>
  <si>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</si>
  <si>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</si>
  <si>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</si>
  <si>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</si>
  <si>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</si>
  <si>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</si>
  <si>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</si>
  <si>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</si>
  <si>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</si>
  <si>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</si>
  <si>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</si>
  <si>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</si>
  <si>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</si>
  <si>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</si>
  <si>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</si>
  <si>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</si>
  <si>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</si>
  <si>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</si>
  <si>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</si>
  <si>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</si>
  <si>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</si>
  <si>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</si>
  <si>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</si>
  <si>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</si>
  <si>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</si>
  <si>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</si>
  <si>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</si>
  <si>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</si>
  <si>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</si>
  <si>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</si>
  <si>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</si>
  <si>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</si>
  <si>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</si>
  <si>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</si>
  <si>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</si>
  <si>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</si>
  <si>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</si>
  <si>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</si>
  <si>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</si>
  <si>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</si>
  <si>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</si>
  <si>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</si>
  <si>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</si>
  <si>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</si>
  <si>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</si>
  <si>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</si>
  <si>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</si>
  <si>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</si>
  <si>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</si>
  <si>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</si>
  <si>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</si>
  <si>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</si>
  <si>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</si>
  <si>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</si>
  <si>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</si>
  <si>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</si>
  <si>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</si>
  <si>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</si>
  <si>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</si>
  <si>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</si>
  <si>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</si>
  <si>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</si>
  <si>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</si>
  <si>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</si>
  <si>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</si>
  <si>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</si>
  <si>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</si>
  <si>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</si>
  <si>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</si>
  <si>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</si>
  <si>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</si>
  <si>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</si>
  <si>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</si>
  <si>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</si>
  <si>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</si>
  <si>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</si>
  <si>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</si>
  <si>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</si>
  <si>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</si>
  <si>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</si>
  <si>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</si>
  <si>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</si>
  <si>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</si>
  <si>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</si>
  <si>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</si>
  <si>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</si>
  <si>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</si>
  <si>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</si>
  <si>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</si>
  <si>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</si>
  <si>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</si>
  <si>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</si>
  <si>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</si>
  <si>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</si>
  <si>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</si>
  <si>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</si>
  <si>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</si>
  <si>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</si>
  <si>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</si>
  <si>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</si>
  <si>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</si>
  <si>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</si>
  <si>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</si>
  <si>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</si>
  <si>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</si>
  <si>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</si>
  <si>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</si>
  <si>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</si>
  <si>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</si>
  <si>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</si>
  <si>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</si>
  <si>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</si>
  <si>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</si>
  <si>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</si>
  <si>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</si>
  <si>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</si>
  <si>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</si>
  <si>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</si>
  <si>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</si>
  <si>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</si>
  <si>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</si>
  <si>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</si>
  <si>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</si>
  <si>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</si>
  <si>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</si>
  <si>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</si>
  <si>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</si>
  <si>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</si>
  <si>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</si>
  <si>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</si>
  <si>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</si>
  <si>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</si>
  <si>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</si>
  <si>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</si>
  <si>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</si>
  <si>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</si>
  <si>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</si>
  <si>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</si>
  <si>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</si>
  <si>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</si>
  <si>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</si>
  <si>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</si>
  <si>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</si>
  <si>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</si>
  <si>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</si>
  <si>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</si>
  <si>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</si>
  <si>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</si>
  <si>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</si>
  <si>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</si>
  <si>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</si>
  <si>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</si>
  <si>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</si>
  <si>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</si>
  <si>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</si>
  <si>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</si>
  <si>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</si>
  <si>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</si>
  <si>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</si>
  <si>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</si>
  <si>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</si>
  <si>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</si>
  <si>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</si>
  <si>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</si>
  <si>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</si>
  <si>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</si>
  <si>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</si>
  <si>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</si>
  <si>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</si>
  <si>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</si>
  <si>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</si>
  <si>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</si>
  <si>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</si>
  <si>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</si>
  <si>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</si>
  <si>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</si>
  <si>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</si>
  <si>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</si>
  <si>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</si>
  <si>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</si>
  <si>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</si>
  <si>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</si>
  <si>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</si>
  <si>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</si>
  <si>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</si>
  <si>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</si>
  <si>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</si>
  <si>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</si>
  <si>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</si>
  <si>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</si>
  <si>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</si>
  <si>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</si>
  <si>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</si>
  <si>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</si>
  <si>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</si>
  <si>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</si>
  <si>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</si>
  <si>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</si>
  <si>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</si>
  <si>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</si>
  <si>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</si>
  <si>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</si>
  <si>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</si>
  <si>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</si>
  <si>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</si>
  <si>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</si>
  <si>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</si>
  <si>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</si>
  <si>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</si>
  <si>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</si>
  <si>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</si>
  <si>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</si>
  <si>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</si>
  <si>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</si>
  <si>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</si>
  <si>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</si>
  <si>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</si>
  <si>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</si>
  <si>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</si>
  <si>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</si>
  <si>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</si>
  <si>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</si>
  <si>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</si>
  <si>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</si>
  <si>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</si>
  <si>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</si>
  <si>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</si>
  <si>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</si>
  <si>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</si>
  <si>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</si>
  <si>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</si>
  <si>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</si>
  <si>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</si>
  <si>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</si>
  <si>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</si>
  <si>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</si>
  <si>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</si>
  <si>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</si>
  <si>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</si>
  <si>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</si>
  <si>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</si>
  <si>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</si>
  <si>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</si>
  <si>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</si>
  <si>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</si>
  <si>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</si>
  <si>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</si>
  <si>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</si>
  <si>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</si>
  <si>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</si>
  <si>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</si>
  <si>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</si>
  <si>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</si>
  <si>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</si>
  <si>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</si>
  <si>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</si>
  <si>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</si>
  <si>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</si>
  <si>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</si>
  <si>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</si>
  <si>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</si>
  <si>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</si>
  <si>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</si>
  <si>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</si>
  <si>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</si>
  <si>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</si>
  <si>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</si>
  <si>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</si>
  <si>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</si>
  <si>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</si>
  <si>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</si>
  <si>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</si>
  <si>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</si>
  <si>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</si>
  <si>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</si>
  <si>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</si>
  <si>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</si>
  <si>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</si>
  <si>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</si>
  <si>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</si>
  <si>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</si>
  <si>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</si>
  <si>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</si>
  <si>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</si>
  <si>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</si>
  <si>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</si>
  <si>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</si>
  <si>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</si>
  <si>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</si>
  <si>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</si>
  <si>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</si>
  <si>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</si>
  <si>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</si>
  <si>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</si>
  <si>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</si>
  <si>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</si>
  <si>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</si>
  <si>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</si>
  <si>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</si>
  <si>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</si>
  <si>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</si>
  <si>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</si>
  <si>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</si>
  <si>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</si>
  <si>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</si>
  <si>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</si>
  <si>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</si>
  <si>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</si>
  <si>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</si>
  <si>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</si>
  <si>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</si>
  <si>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</si>
  <si>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</si>
  <si>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</si>
  <si>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</si>
  <si>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</si>
  <si>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</si>
  <si>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</si>
  <si>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</si>
  <si>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</si>
  <si>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</si>
  <si>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</si>
  <si>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</si>
  <si>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</si>
  <si>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</si>
  <si>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</si>
  <si>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</si>
  <si>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</si>
  <si>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</si>
  <si>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</si>
  <si>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</si>
  <si>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</si>
  <si>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</si>
  <si>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</si>
  <si>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</si>
  <si>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</si>
  <si>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</si>
  <si>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</si>
  <si>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</si>
  <si>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</si>
  <si>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</si>
  <si>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</si>
  <si>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</si>
  <si>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</si>
  <si>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</si>
  <si>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</si>
  <si>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</si>
  <si>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</si>
  <si>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</si>
  <si>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</si>
  <si>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</si>
  <si>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</si>
  <si>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</si>
  <si>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</si>
  <si>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</si>
  <si>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</si>
  <si>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</si>
  <si>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</si>
  <si>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</si>
  <si>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</si>
  <si>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</si>
  <si>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</si>
  <si>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</si>
  <si>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</si>
  <si>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</si>
  <si>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</si>
  <si>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</si>
  <si>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</si>
  <si>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</si>
  <si>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</si>
  <si>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</si>
  <si>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</si>
  <si>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</si>
  <si>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</si>
  <si>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</si>
  <si>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</si>
  <si>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</si>
  <si>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</si>
  <si>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</si>
  <si>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</si>
  <si>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</si>
  <si>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</si>
  <si>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</si>
  <si>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</si>
  <si>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</si>
  <si>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</si>
  <si>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</si>
  <si>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</si>
  <si>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</si>
  <si>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</si>
  <si>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</si>
  <si>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</si>
  <si>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</si>
  <si>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</si>
  <si>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</si>
  <si>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</si>
  <si>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</si>
  <si>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</si>
  <si>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</si>
  <si>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</si>
  <si>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</si>
  <si>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</si>
  <si>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</si>
  <si>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</si>
  <si>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</si>
  <si>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</si>
  <si>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</si>
  <si>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</si>
  <si>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</si>
  <si>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</si>
  <si>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</si>
  <si>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</si>
  <si>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</si>
  <si>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</si>
  <si>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</si>
  <si>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</si>
  <si>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</si>
  <si>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</si>
  <si>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</si>
  <si>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</si>
  <si>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</si>
  <si>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</si>
  <si>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</si>
  <si>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</si>
  <si>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</si>
  <si>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</si>
  <si>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</si>
  <si>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</si>
  <si>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</si>
  <si>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</si>
  <si>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</si>
  <si>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</si>
  <si>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</si>
  <si>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</si>
  <si>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</si>
  <si>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</si>
  <si>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</si>
  <si>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</si>
  <si>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</si>
  <si>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</si>
  <si>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</si>
  <si>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</si>
  <si>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</si>
  <si>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</si>
  <si>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</si>
  <si>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</si>
  <si>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</si>
  <si>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</si>
  <si>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</si>
  <si>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</si>
  <si>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</si>
  <si>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</si>
  <si>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</si>
  <si>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</si>
  <si>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</si>
  <si>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</si>
  <si>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</si>
  <si>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</si>
  <si>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</si>
  <si>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</si>
  <si>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</si>
  <si>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</si>
  <si>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</si>
  <si>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</si>
  <si>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</si>
  <si>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</si>
  <si>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</si>
  <si>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</si>
  <si>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</si>
  <si>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</si>
  <si>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</si>
  <si>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</si>
  <si>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</si>
  <si>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</si>
  <si>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</si>
  <si>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</si>
  <si>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</si>
  <si>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</si>
  <si>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</si>
  <si>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</si>
  <si>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</si>
  <si>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</si>
  <si>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</si>
  <si>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</si>
  <si>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</si>
  <si>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</si>
  <si>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</si>
  <si>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</si>
  <si>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</si>
  <si>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</si>
  <si>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</si>
  <si>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</si>
  <si>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</si>
  <si>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</si>
  <si>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</si>
  <si>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</si>
  <si>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</si>
  <si>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</si>
  <si>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</si>
  <si>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</si>
  <si>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</si>
  <si>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</si>
  <si>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</si>
  <si>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</si>
  <si>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</si>
  <si>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</si>
  <si>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</si>
  <si>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</si>
  <si>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</si>
  <si>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</si>
  <si>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</si>
  <si>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</si>
  <si>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</si>
  <si>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</si>
  <si>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</si>
  <si>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</si>
  <si>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</si>
  <si>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</si>
  <si>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</si>
  <si>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</si>
  <si>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</si>
  <si>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</si>
  <si>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</si>
  <si>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</si>
  <si>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</si>
  <si>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</si>
  <si>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</si>
  <si>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</si>
  <si>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</si>
  <si>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</si>
  <si>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</si>
  <si>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</si>
  <si>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</si>
  <si>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</si>
  <si>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</si>
  <si>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</si>
  <si>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</si>
  <si>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</si>
  <si>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</si>
  <si>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</si>
  <si>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</si>
  <si>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</si>
  <si>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</si>
  <si>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</si>
  <si>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</si>
  <si>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</si>
  <si>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</si>
  <si>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</si>
  <si>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</si>
  <si>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</si>
  <si>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</si>
  <si>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</si>
  <si>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</si>
  <si>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</si>
  <si>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</si>
  <si>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</si>
  <si>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</si>
  <si>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</si>
  <si>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</si>
  <si>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</si>
  <si>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</si>
  <si>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</si>
  <si>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</si>
  <si>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</si>
  <si>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</si>
  <si>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</si>
  <si>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</si>
  <si>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</si>
  <si>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</si>
  <si>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</si>
  <si>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</si>
  <si>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</si>
  <si>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</si>
  <si>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</si>
  <si>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</si>
  <si>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</si>
  <si>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</si>
  <si>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</si>
  <si>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</si>
  <si>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</si>
  <si>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</si>
  <si>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</si>
  <si>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</si>
  <si>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</si>
  <si>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</si>
  <si>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</si>
  <si>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</si>
  <si>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</si>
  <si>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</si>
  <si>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</si>
  <si>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</si>
  <si>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</si>
  <si>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</si>
  <si>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</si>
  <si>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</si>
  <si>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</si>
  <si>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</si>
  <si>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</si>
  <si>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</si>
  <si>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</si>
  <si>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</si>
  <si>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</si>
  <si>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</si>
  <si>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</si>
  <si>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</si>
  <si>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</si>
  <si>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</si>
  <si>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</si>
  <si>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</si>
  <si>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</si>
  <si>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</si>
  <si>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</si>
  <si>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</si>
  <si>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</si>
  <si>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</si>
  <si>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</si>
  <si>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</si>
  <si>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</si>
  <si>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</si>
  <si>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</si>
  <si>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</si>
  <si>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</si>
  <si>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</si>
  <si>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</si>
  <si>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</si>
  <si>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</si>
  <si>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</si>
  <si>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</si>
  <si>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</si>
  <si>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</si>
  <si>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</si>
  <si>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</si>
  <si>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</si>
  <si>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</si>
  <si>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</si>
  <si>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</si>
  <si>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</si>
  <si>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</si>
  <si>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</si>
  <si>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</si>
  <si>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</si>
  <si>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</si>
  <si>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</si>
  <si>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</si>
  <si>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</si>
  <si>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</si>
  <si>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</si>
  <si>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</si>
  <si>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</si>
  <si>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</si>
  <si>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</si>
  <si>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</si>
  <si>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</si>
  <si>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</si>
  <si>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</si>
  <si>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</si>
  <si>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</si>
  <si>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</si>
  <si>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</si>
  <si>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</si>
  <si>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</si>
  <si>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</si>
  <si>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</si>
  <si>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</si>
  <si>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</si>
  <si>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</si>
  <si>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</si>
  <si>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</si>
  <si>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</si>
  <si>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</si>
  <si>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</si>
  <si>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</si>
  <si>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</si>
  <si>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</si>
  <si>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</si>
  <si>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</si>
  <si>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</si>
  <si>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</si>
  <si>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</si>
  <si>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</si>
  <si>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</si>
  <si>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</si>
  <si>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</si>
  <si>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</si>
  <si>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</si>
  <si>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</si>
  <si>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</si>
  <si>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</si>
  <si>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</si>
  <si>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</si>
  <si>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</si>
  <si>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</si>
  <si>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</si>
  <si>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</si>
  <si>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</si>
  <si>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</si>
  <si>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</si>
  <si>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</si>
  <si>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</si>
  <si>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</si>
  <si>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</si>
  <si>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</si>
  <si>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</si>
  <si>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</si>
  <si>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</si>
  <si>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</si>
  <si>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</si>
  <si>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</si>
  <si>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</si>
  <si>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</si>
  <si>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</si>
  <si>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</si>
  <si>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</si>
  <si>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</si>
  <si>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</si>
  <si>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</si>
  <si>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</si>
  <si>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</si>
  <si>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</si>
  <si>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</si>
  <si>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</si>
  <si>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</si>
  <si>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</si>
  <si>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</si>
  <si>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</si>
  <si>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</si>
  <si>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</si>
  <si>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</si>
  <si>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</si>
  <si>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</si>
  <si>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</si>
  <si>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</si>
  <si>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</si>
  <si>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</si>
  <si>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</si>
  <si>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</si>
  <si>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</si>
  <si>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</si>
  <si>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</si>
  <si>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</si>
  <si>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</si>
  <si>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</si>
  <si>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</si>
  <si>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</si>
  <si>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</si>
  <si>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</si>
  <si>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</si>
  <si>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</si>
  <si>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</si>
  <si>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</si>
  <si>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</si>
  <si>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</si>
  <si>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</si>
  <si>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</si>
  <si>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</si>
  <si>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</si>
  <si>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</si>
  <si>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</si>
  <si>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</si>
  <si>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</si>
  <si>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</si>
  <si>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</si>
  <si>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</si>
  <si>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</si>
  <si>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</si>
  <si>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</si>
  <si>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</si>
  <si>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</si>
  <si>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</si>
  <si>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</si>
  <si>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</si>
  <si>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</si>
  <si>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</si>
  <si>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</si>
  <si>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</si>
  <si>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</si>
  <si>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</si>
  <si>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</si>
  <si>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</si>
  <si>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</si>
  <si>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</si>
  <si>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</si>
  <si>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</si>
  <si>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</si>
  <si>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</si>
  <si>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</si>
  <si>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</si>
  <si>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</si>
  <si>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</si>
  <si>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</si>
  <si>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</si>
  <si>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</si>
  <si>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</si>
  <si>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</si>
  <si>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</si>
  <si>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</si>
  <si>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</si>
  <si>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</si>
  <si>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</si>
  <si>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</si>
  <si>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</si>
  <si>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</si>
  <si>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</si>
  <si>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</si>
  <si>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</si>
  <si>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</si>
  <si>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</si>
  <si>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</si>
  <si>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</si>
  <si>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</si>
  <si>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</si>
  <si>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</si>
  <si>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</si>
  <si>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</si>
  <si>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</si>
  <si>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</si>
  <si>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</si>
  <si>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</si>
  <si>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</si>
  <si>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</si>
  <si>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</si>
  <si>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</si>
  <si>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</si>
  <si>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</si>
  <si>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</si>
  <si>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</si>
  <si>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</si>
  <si>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</si>
  <si>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</si>
  <si>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</si>
  <si>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</si>
  <si>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</si>
  <si>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</si>
  <si>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</si>
  <si>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</si>
  <si>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</si>
  <si>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</si>
  <si>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</si>
  <si>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</si>
  <si>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</si>
  <si>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</si>
  <si>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</si>
  <si>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</si>
  <si>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</si>
  <si>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</si>
  <si>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</si>
  <si>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</si>
  <si>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</si>
  <si>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</si>
  <si>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</si>
  <si>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</si>
  <si>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</si>
  <si>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</si>
  <si>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</si>
  <si>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</si>
  <si>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</si>
  <si>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</si>
  <si>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</si>
  <si>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</si>
  <si>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</si>
  <si>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</si>
  <si>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</si>
  <si>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</si>
  <si>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</si>
  <si>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</si>
  <si>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</si>
  <si>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</si>
  <si>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</si>
  <si>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</si>
  <si>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</si>
  <si>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</si>
  <si>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</si>
  <si>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</si>
  <si>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</si>
  <si>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</si>
  <si>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</si>
  <si>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</si>
  <si>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</si>
  <si>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</si>
  <si>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</si>
  <si>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</si>
  <si>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</si>
  <si>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</si>
  <si>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</si>
  <si>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</si>
  <si>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</si>
  <si>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</si>
  <si>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</si>
  <si>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</si>
  <si>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</si>
  <si>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</si>
  <si>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</si>
  <si>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</si>
  <si>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</si>
  <si>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</si>
  <si>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</si>
  <si>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</si>
  <si>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</si>
  <si>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</si>
  <si>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</si>
  <si>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</si>
  <si>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</si>
  <si>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</si>
  <si>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</si>
  <si>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</si>
  <si>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</si>
  <si>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</si>
  <si>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</si>
  <si>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</si>
  <si>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</si>
  <si>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</si>
  <si>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</si>
  <si>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</si>
  <si>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</si>
  <si>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</si>
  <si>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</si>
  <si>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</si>
  <si>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</si>
  <si>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</si>
  <si>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</si>
  <si>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</si>
  <si>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</si>
  <si>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</si>
  <si>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</si>
  <si>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</si>
  <si>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</si>
  <si>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</si>
  <si>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</si>
  <si>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</si>
  <si>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</si>
  <si>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</si>
  <si>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</si>
  <si>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</si>
  <si>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</si>
  <si>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</si>
  <si>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</si>
  <si>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</si>
  <si>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</si>
  <si>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</si>
  <si>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</si>
  <si>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</si>
  <si>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</si>
  <si>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</si>
  <si>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</si>
  <si>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</si>
  <si>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</si>
  <si>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</si>
  <si>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</si>
  <si>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</si>
  <si>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</si>
  <si>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</si>
  <si>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</si>
  <si>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</si>
  <si>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</si>
  <si>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</si>
  <si>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</si>
  <si>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</si>
  <si>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</si>
  <si>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</si>
  <si>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</si>
  <si>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</si>
  <si>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</si>
  <si>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</si>
  <si>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</si>
  <si>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</si>
  <si>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</si>
  <si>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</si>
  <si>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</si>
  <si>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</si>
  <si>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</si>
  <si>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</si>
  <si>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</si>
  <si>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</si>
  <si>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</si>
  <si>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</si>
  <si>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</si>
  <si>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</si>
  <si>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</si>
  <si>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</si>
  <si>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</si>
  <si>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</si>
  <si>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</si>
  <si>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</si>
  <si>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</si>
  <si>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</si>
  <si>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</si>
  <si>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</si>
  <si>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</si>
  <si>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</si>
  <si>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</si>
  <si>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</si>
  <si>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</si>
  <si>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</si>
  <si>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</si>
  <si>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</si>
  <si>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</si>
  <si>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</si>
  <si>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</si>
  <si>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</si>
  <si>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</si>
  <si>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</si>
  <si>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</si>
  <si>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</si>
  <si>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</si>
  <si>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</si>
  <si>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</si>
  <si>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</si>
  <si>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</si>
  <si>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</si>
  <si>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</si>
  <si>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</si>
  <si>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</si>
  <si>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</si>
  <si>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</si>
  <si>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</si>
  <si>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</si>
  <si>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</si>
  <si>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</si>
  <si>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</si>
  <si>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</si>
  <si>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</si>
  <si>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</si>
  <si>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</si>
  <si>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</si>
  <si>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</si>
  <si>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</si>
  <si>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</si>
  <si>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</si>
  <si>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</si>
  <si>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</si>
  <si>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</si>
  <si>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</si>
  <si>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</si>
  <si>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</si>
  <si>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</si>
  <si>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</si>
  <si>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</si>
  <si>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</si>
  <si>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</si>
  <si>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</si>
  <si>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</si>
  <si>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</si>
  <si>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</si>
  <si>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</si>
  <si>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</si>
  <si>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</si>
  <si>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</si>
  <si>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</si>
  <si>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</si>
  <si>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</si>
  <si>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</si>
  <si>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</si>
  <si>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</si>
  <si>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</si>
  <si>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</si>
  <si>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</si>
  <si>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</si>
  <si>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</si>
  <si>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</si>
  <si>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</si>
  <si>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</si>
  <si>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</si>
  <si>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</si>
  <si>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</si>
  <si>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</si>
  <si>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</si>
  <si>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</si>
  <si>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</si>
  <si>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</si>
  <si>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</si>
  <si>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</si>
  <si>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</si>
  <si>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</si>
  <si>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</si>
  <si>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</si>
  <si>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</si>
  <si>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</si>
  <si>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</si>
  <si>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</si>
  <si>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</si>
  <si>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</si>
  <si>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</si>
  <si>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</si>
  <si>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</si>
  <si>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</si>
  <si>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</si>
  <si>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</si>
  <si>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</si>
  <si>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</si>
  <si>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</si>
  <si>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</si>
  <si>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</si>
  <si>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</si>
  <si>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</si>
  <si>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</si>
  <si>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</si>
  <si>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</si>
  <si>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</si>
  <si>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</si>
  <si>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</si>
  <si>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</si>
  <si>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</si>
  <si>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</si>
  <si>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</si>
  <si>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</si>
  <si>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</si>
  <si>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</si>
  <si>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</si>
  <si>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</si>
  <si>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</si>
  <si>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</si>
  <si>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</si>
  <si>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</si>
  <si>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</si>
  <si>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</si>
  <si>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</si>
  <si>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</si>
  <si>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</si>
  <si>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</si>
  <si>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</si>
  <si>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</si>
  <si>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</si>
  <si>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</si>
  <si>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</si>
  <si>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</si>
  <si>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</si>
  <si>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</si>
  <si>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</si>
  <si>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</si>
  <si>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</si>
  <si>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</si>
  <si>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</si>
  <si>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</si>
  <si>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</si>
  <si>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</si>
  <si>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</si>
  <si>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</si>
  <si>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</si>
  <si>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</si>
  <si>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</si>
  <si>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</si>
  <si>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</si>
  <si>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</si>
  <si>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</si>
  <si>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</si>
  <si>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</si>
  <si>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</si>
  <si>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</si>
  <si>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</si>
  <si>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</si>
  <si>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</si>
  <si>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</si>
  <si>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</si>
  <si>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</si>
  <si>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</si>
  <si>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</si>
  <si>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</si>
  <si>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</si>
  <si>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</si>
  <si>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</si>
  <si>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</si>
  <si>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</si>
  <si>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</si>
  <si>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</si>
  <si>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</si>
  <si>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</si>
  <si>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</si>
  <si>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</si>
  <si>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</si>
  <si>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</si>
  <si>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</si>
  <si>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</si>
  <si>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</si>
  <si>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</si>
  <si>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</si>
  <si>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</si>
  <si>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</si>
  <si>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</si>
  <si>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</si>
  <si>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</si>
  <si>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</si>
  <si>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</si>
  <si>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</si>
  <si>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</si>
  <si>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</si>
  <si>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</si>
  <si>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</si>
  <si>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</si>
  <si>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</si>
  <si>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</si>
  <si>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</si>
  <si>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</si>
  <si>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</si>
  <si>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</si>
  <si>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</si>
  <si>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</si>
  <si>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</si>
  <si>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</si>
  <si>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</si>
  <si>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</si>
  <si>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</si>
  <si>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</si>
  <si>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</si>
  <si>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</si>
  <si>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</si>
  <si>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</si>
  <si>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</si>
  <si>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</si>
  <si>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</si>
  <si>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</si>
  <si>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</si>
  <si>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</si>
  <si>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</si>
  <si>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</si>
  <si>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</si>
  <si>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</si>
  <si>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</si>
  <si>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</si>
  <si>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</si>
  <si>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</si>
  <si>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</si>
  <si>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</si>
  <si>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</si>
  <si>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</si>
  <si>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</si>
  <si>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</si>
  <si>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</si>
  <si>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</si>
  <si>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</si>
  <si>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</si>
  <si>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</si>
  <si>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</si>
  <si>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</si>
  <si>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</si>
  <si>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</si>
  <si>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</si>
  <si>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</si>
  <si>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</si>
  <si>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</si>
  <si>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</si>
  <si>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</si>
  <si>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</si>
  <si>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</si>
  <si>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</si>
  <si>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</si>
  <si>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</si>
  <si>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</si>
  <si>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</si>
  <si>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</si>
  <si>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</si>
  <si>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</si>
  <si>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</si>
  <si>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</si>
  <si>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</si>
  <si>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</si>
  <si>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</si>
  <si>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</si>
  <si>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</si>
  <si>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</si>
  <si>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</si>
  <si>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</si>
  <si>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</si>
  <si>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</si>
  <si>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</si>
  <si>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</si>
  <si>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</si>
  <si>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</si>
  <si>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</si>
  <si>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</si>
  <si>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</si>
  <si>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</si>
  <si>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</si>
  <si>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</si>
  <si>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</si>
  <si>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</si>
  <si>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</si>
  <si>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</si>
  <si>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</si>
  <si>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</si>
  <si>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</si>
  <si>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</si>
  <si>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</si>
  <si>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</si>
  <si>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</si>
  <si>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</si>
  <si>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</si>
  <si>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</si>
  <si>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</si>
  <si>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</si>
  <si>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</si>
  <si>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</si>
  <si>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</si>
  <si>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</si>
  <si>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</si>
  <si>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</si>
  <si>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</si>
  <si>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</si>
  <si>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</si>
  <si>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</si>
  <si>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</si>
  <si>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</si>
  <si>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</si>
  <si>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</si>
  <si>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</si>
  <si>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</si>
  <si>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</si>
  <si>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</si>
  <si>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</si>
  <si>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</si>
  <si>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</si>
  <si>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</si>
  <si>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</si>
  <si>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</si>
  <si>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</si>
  <si>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</si>
  <si>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</si>
  <si>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</si>
  <si>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</si>
  <si>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</si>
  <si>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</si>
  <si>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</si>
  <si>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</si>
  <si>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</si>
  <si>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</si>
  <si>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</si>
  <si>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</si>
  <si>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</si>
  <si>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</si>
  <si>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</si>
  <si>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</si>
  <si>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</si>
  <si>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</si>
  <si>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</si>
  <si>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</si>
  <si>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</si>
  <si>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</si>
  <si>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</si>
  <si>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</si>
  <si>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</si>
  <si>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</si>
  <si>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</si>
  <si>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</si>
  <si>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</si>
  <si>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</si>
  <si>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</si>
  <si>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</si>
  <si>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</si>
  <si>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</si>
  <si>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</si>
  <si>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</si>
  <si>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</si>
  <si>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</si>
  <si>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</si>
  <si>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</si>
  <si>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</si>
  <si>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</si>
  <si>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</si>
  <si>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</si>
  <si>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</si>
  <si>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</si>
  <si>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</si>
  <si>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</si>
  <si>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</si>
  <si>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</si>
  <si>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</si>
  <si>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</si>
  <si>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</si>
  <si>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</si>
  <si>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</si>
  <si>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</si>
  <si>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</si>
  <si>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</si>
  <si>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</si>
  <si>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</si>
  <si>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</si>
  <si>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</si>
  <si>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</si>
  <si>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</si>
  <si>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</si>
  <si>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</si>
  <si>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</si>
  <si>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</si>
  <si>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</si>
  <si>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</si>
  <si>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</si>
  <si>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</si>
  <si>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</si>
  <si>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</si>
  <si>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</si>
  <si>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</si>
  <si>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</si>
  <si>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</si>
  <si>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</si>
  <si>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</si>
  <si>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</si>
  <si>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</si>
  <si>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</si>
  <si>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</si>
  <si>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</si>
  <si>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</si>
  <si>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</si>
  <si>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</si>
  <si>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</si>
  <si>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</si>
  <si>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</si>
  <si>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</si>
  <si>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</si>
  <si>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</si>
  <si>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</si>
  <si>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</si>
  <si>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</si>
  <si>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</si>
  <si>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</si>
  <si>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</si>
  <si>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</si>
  <si>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</si>
  <si>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</si>
  <si>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</si>
  <si>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</si>
  <si>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</si>
  <si>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</si>
  <si>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</si>
  <si>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</si>
  <si>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</si>
  <si>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</si>
  <si>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</si>
  <si>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</si>
  <si>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</si>
  <si>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</si>
  <si>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</si>
  <si>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</si>
  <si>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</si>
  <si>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</si>
  <si>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</si>
  <si>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</si>
  <si>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</si>
  <si>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</si>
  <si>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</si>
  <si>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</si>
  <si>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</si>
  <si>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</si>
  <si>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</si>
  <si>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</si>
  <si>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</si>
  <si>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</si>
  <si>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</si>
  <si>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</si>
  <si>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</si>
  <si>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</si>
  <si>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</si>
  <si>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</si>
  <si>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</si>
  <si>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</si>
  <si>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</si>
  <si>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</si>
  <si>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</si>
  <si>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</si>
  <si>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</si>
  <si>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</si>
  <si>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</si>
  <si>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</si>
  <si>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</si>
  <si>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</si>
  <si>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</si>
  <si>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</si>
  <si>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</si>
  <si>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</si>
  <si>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</si>
  <si>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</si>
  <si>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</si>
  <si>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</si>
  <si>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</si>
  <si>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</si>
  <si>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</si>
  <si>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</si>
  <si>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</si>
  <si>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</si>
  <si>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</si>
  <si>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</si>
  <si>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</si>
  <si>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</si>
  <si>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</si>
  <si>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</si>
  <si>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</si>
  <si>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</si>
  <si>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</si>
  <si>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</si>
  <si>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</si>
  <si>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</si>
  <si>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</si>
  <si>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</si>
  <si>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</si>
  <si>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</si>
  <si>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</si>
  <si>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</si>
  <si>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</si>
  <si>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</si>
  <si>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</si>
  <si>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</si>
  <si>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</si>
  <si>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</si>
  <si>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</si>
  <si>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</si>
  <si>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</si>
  <si>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</si>
  <si>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</si>
  <si>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</si>
  <si>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</si>
  <si>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</si>
  <si>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</si>
  <si>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</si>
  <si>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</si>
  <si>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</si>
  <si>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</si>
  <si>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</si>
  <si>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</si>
  <si>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</si>
  <si>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</si>
  <si>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</si>
  <si>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</si>
  <si>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</si>
  <si>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</si>
  <si>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</si>
  <si>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</si>
  <si>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</si>
  <si>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</si>
  <si>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</si>
  <si>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</si>
  <si>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</si>
  <si>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</si>
  <si>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</si>
  <si>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</si>
  <si>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</si>
  <si>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</si>
  <si>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</si>
  <si>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</si>
  <si>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</si>
  <si>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</si>
  <si>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</si>
  <si>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</si>
  <si>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</si>
  <si>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</si>
  <si>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</si>
  <si>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</si>
  <si>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</si>
  <si>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</si>
  <si>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</si>
  <si>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</si>
  <si>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</si>
  <si>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</si>
  <si>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</si>
  <si>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</si>
  <si>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</si>
  <si>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</si>
  <si>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</si>
  <si>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</si>
  <si>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</si>
  <si>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</si>
  <si>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</si>
  <si>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</si>
  <si>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</si>
  <si>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</si>
  <si>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</si>
  <si>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</si>
  <si>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</si>
  <si>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</si>
  <si>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</si>
  <si>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</si>
  <si>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</si>
  <si>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</si>
  <si>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</si>
  <si>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</si>
  <si>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</si>
  <si>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</si>
  <si>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</si>
  <si>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</si>
  <si>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</si>
  <si>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</si>
  <si>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</si>
  <si>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</si>
  <si>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</si>
  <si>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</si>
  <si>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</si>
  <si>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</si>
  <si>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</si>
  <si>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</si>
  <si>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</si>
  <si>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</si>
  <si>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</si>
  <si>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</si>
  <si>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</si>
  <si>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</si>
  <si>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</si>
  <si>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</si>
  <si>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</si>
  <si>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</si>
  <si>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</si>
  <si>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</si>
  <si>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</si>
  <si>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</si>
  <si>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</si>
  <si>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</si>
  <si>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</si>
  <si>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</si>
  <si>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</si>
  <si>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</si>
  <si>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</si>
  <si>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</si>
  <si>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</si>
  <si>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</si>
  <si>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</si>
  <si>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</si>
  <si>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</si>
  <si>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</si>
  <si>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</si>
  <si>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</si>
  <si>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</si>
  <si>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</si>
  <si>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</si>
  <si>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</si>
  <si>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</si>
  <si>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</si>
  <si>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</si>
  <si>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</si>
  <si>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</si>
  <si>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</si>
  <si>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</si>
  <si>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</si>
  <si>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</si>
  <si>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</si>
  <si>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</si>
  <si>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</si>
  <si>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</si>
  <si>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</si>
  <si>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</si>
  <si>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</si>
  <si>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</si>
  <si>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</si>
  <si>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</si>
  <si>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</si>
  <si>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</si>
  <si>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</si>
  <si>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</si>
  <si>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</si>
  <si>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</si>
  <si>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</si>
  <si>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</si>
  <si>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</si>
  <si>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</si>
  <si>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</si>
  <si>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</si>
  <si>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</si>
  <si>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</si>
  <si>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</si>
  <si>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</si>
  <si>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</si>
  <si>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</si>
  <si>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</si>
  <si>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</si>
  <si>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</si>
  <si>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</si>
  <si>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</si>
  <si>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</si>
  <si>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</si>
  <si>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</si>
  <si>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</si>
  <si>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</si>
  <si>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</si>
  <si>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</si>
  <si>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</si>
  <si>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</si>
  <si>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</si>
  <si>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</si>
  <si>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</si>
  <si>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</si>
  <si>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</si>
  <si>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</si>
  <si>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</si>
  <si>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</si>
  <si>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</si>
  <si>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</si>
  <si>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</si>
  <si>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</si>
  <si>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</si>
  <si>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</si>
  <si>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</si>
  <si>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</si>
  <si>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</si>
  <si>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</si>
  <si>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</si>
  <si>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</si>
  <si>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</si>
  <si>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</si>
  <si>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</si>
  <si>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</si>
  <si>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</si>
  <si>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</si>
  <si>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</si>
  <si>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</si>
  <si>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</si>
  <si>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</si>
  <si>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</si>
  <si>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</si>
  <si>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</si>
  <si>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</si>
  <si>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</si>
  <si>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</si>
  <si>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</si>
  <si>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</si>
  <si>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</si>
  <si>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</si>
  <si>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</si>
  <si>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</si>
  <si>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</si>
  <si>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</si>
  <si>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</si>
  <si>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</si>
  <si>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</si>
  <si>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</si>
  <si>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</si>
  <si>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</si>
  <si>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</si>
  <si>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</si>
  <si>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</si>
  <si>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</si>
  <si>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</si>
  <si>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</si>
  <si>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</si>
  <si>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</si>
  <si>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</si>
  <si>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</si>
  <si>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</si>
  <si>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</si>
  <si>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</si>
  <si>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</si>
  <si>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</si>
  <si>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</si>
  <si>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</si>
  <si>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</si>
  <si>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</si>
  <si>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</si>
  <si>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</si>
  <si>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</si>
  <si>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</si>
  <si>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</si>
  <si>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</si>
  <si>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</si>
  <si>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</si>
  <si>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</si>
  <si>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</si>
  <si>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</si>
  <si>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</si>
  <si>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</si>
  <si>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</si>
  <si>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</si>
  <si>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</si>
  <si>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</si>
  <si>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</si>
  <si>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</si>
  <si>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</si>
  <si>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</si>
  <si>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</si>
  <si>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</si>
  <si>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</si>
  <si>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</si>
  <si>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</si>
  <si>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</si>
  <si>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</si>
  <si>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</si>
  <si>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</si>
  <si>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</si>
  <si>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</si>
  <si>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</si>
  <si>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</si>
  <si>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</si>
  <si>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</si>
  <si>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</si>
  <si>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</si>
  <si>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</si>
  <si>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</si>
  <si>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</si>
  <si>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</si>
  <si>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</si>
  <si>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</si>
  <si>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</si>
  <si>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</si>
  <si>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</si>
  <si>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</si>
  <si>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</si>
  <si>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</si>
  <si>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</si>
  <si>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</si>
  <si>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</si>
  <si>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</si>
  <si>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</si>
  <si>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</si>
  <si>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</si>
  <si>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</si>
  <si>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</si>
  <si>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</si>
  <si>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</si>
  <si>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</si>
  <si>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</si>
  <si>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</si>
  <si>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</si>
  <si>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</si>
  <si>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</si>
  <si>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</si>
  <si>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</si>
  <si>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</si>
  <si>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</si>
  <si>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</si>
  <si>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</si>
  <si>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</si>
  <si>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</si>
  <si>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</si>
  <si>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</si>
  <si>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</si>
  <si>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</si>
  <si>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</si>
  <si>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</si>
  <si>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</si>
  <si>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</si>
  <si>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</si>
  <si>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</si>
  <si>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</si>
  <si>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</si>
  <si>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</si>
  <si>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</si>
  <si>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</si>
  <si>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</si>
  <si>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</si>
  <si>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</si>
  <si>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</si>
  <si>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</si>
  <si>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</si>
  <si>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</si>
  <si>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</si>
  <si>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</si>
  <si>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</si>
  <si>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</si>
  <si>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</si>
  <si>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</si>
  <si>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</si>
  <si>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</si>
  <si>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</si>
  <si>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</si>
  <si>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</si>
  <si>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</si>
  <si>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</si>
  <si>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</si>
  <si>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</si>
  <si>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</si>
  <si>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</si>
  <si>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</si>
  <si>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</si>
  <si>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</si>
  <si>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</si>
  <si>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</si>
  <si>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</si>
  <si>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</si>
  <si>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</si>
  <si>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</si>
  <si>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</si>
  <si>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</si>
  <si>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</si>
  <si>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</si>
  <si>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</si>
  <si>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</si>
  <si>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</si>
  <si>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</si>
  <si>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</si>
  <si>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</si>
  <si>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</si>
  <si>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</si>
  <si>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</si>
  <si>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</si>
  <si>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</si>
  <si>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</si>
  <si>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</si>
  <si>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</si>
  <si>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</si>
  <si>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</si>
  <si>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</si>
  <si>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</si>
  <si>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</si>
  <si>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</si>
  <si>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</si>
  <si>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</si>
  <si>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</si>
  <si>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</si>
  <si>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</si>
  <si>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</si>
  <si>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</si>
  <si>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</si>
  <si>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</si>
  <si>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</si>
  <si>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</si>
  <si>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</si>
  <si>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</si>
  <si>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</si>
  <si>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</si>
  <si>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</si>
  <si>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</si>
  <si>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</si>
  <si>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</si>
  <si>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</si>
  <si>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</si>
  <si>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</si>
  <si>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</si>
  <si>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</si>
  <si>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</si>
  <si>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</si>
  <si>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</si>
  <si>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</si>
  <si>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</si>
  <si>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</si>
  <si>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</si>
  <si>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</si>
  <si>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</si>
  <si>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</si>
  <si>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</si>
  <si>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</si>
  <si>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</si>
  <si>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</si>
  <si>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</si>
  <si>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</si>
  <si>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</si>
  <si>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</si>
  <si>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</si>
  <si>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</si>
  <si>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</si>
  <si>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</si>
  <si>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</si>
  <si>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</si>
  <si>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</si>
  <si>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</si>
  <si>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</si>
  <si>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</si>
  <si>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</si>
  <si>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</si>
  <si>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</si>
  <si>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</si>
  <si>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</si>
  <si>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</si>
  <si>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</si>
  <si>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</si>
  <si>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</si>
  <si>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</si>
  <si>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</si>
  <si>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</si>
  <si>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</si>
  <si>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</si>
  <si>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</si>
  <si>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</si>
  <si>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</si>
  <si>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</si>
  <si>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</si>
  <si>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</si>
  <si>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</si>
  <si>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</si>
  <si>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</si>
  <si>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</si>
  <si>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</si>
  <si>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</si>
  <si>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</si>
  <si>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</si>
  <si>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</si>
  <si>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</si>
  <si>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</si>
  <si>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</si>
  <si>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</si>
  <si>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</si>
  <si>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</si>
  <si>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</si>
  <si>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</si>
  <si>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</si>
  <si>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</si>
  <si>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</si>
  <si>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</si>
  <si>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</si>
  <si>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</si>
  <si>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</si>
  <si>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</si>
  <si>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</si>
  <si>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</si>
  <si>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</si>
  <si>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</si>
  <si>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</si>
  <si>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</si>
  <si>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</si>
  <si>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</si>
  <si>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</si>
  <si>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</si>
  <si>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</si>
  <si>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</si>
  <si>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</si>
  <si>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</si>
  <si>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</si>
  <si>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</si>
  <si>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</si>
  <si>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</si>
  <si>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</si>
  <si>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</si>
  <si>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</si>
  <si>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</si>
  <si>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</si>
  <si>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</si>
  <si>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</si>
  <si>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</si>
  <si>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</si>
  <si>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</si>
  <si>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</si>
  <si>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</si>
  <si>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</si>
  <si>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</si>
  <si>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</si>
  <si>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</si>
  <si>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</si>
  <si>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</si>
  <si>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</si>
  <si>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</si>
  <si>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</si>
  <si>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</si>
  <si>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</si>
  <si>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</si>
  <si>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</si>
  <si>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</si>
  <si>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</si>
  <si>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</si>
  <si>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</si>
  <si>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</si>
  <si>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</si>
  <si>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</si>
  <si>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</si>
  <si>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</si>
  <si>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</si>
  <si>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</si>
  <si>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</si>
  <si>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</si>
  <si>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</si>
  <si>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</si>
  <si>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</si>
  <si>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</si>
  <si>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</si>
  <si>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</si>
  <si>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</si>
  <si>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</si>
  <si>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</si>
  <si>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</si>
  <si>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</si>
  <si>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</si>
  <si>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</si>
  <si>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</si>
  <si>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</si>
  <si>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</si>
  <si>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</si>
  <si>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</si>
  <si>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</si>
  <si>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</si>
  <si>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</si>
  <si>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</si>
  <si>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</si>
  <si>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</si>
  <si>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</si>
  <si>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</si>
  <si>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</si>
  <si>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</si>
  <si>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</si>
  <si>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</si>
  <si>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</si>
  <si>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</si>
  <si>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</si>
  <si>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</si>
  <si>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</si>
  <si>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</si>
  <si>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</si>
  <si>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</si>
  <si>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</si>
  <si>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</si>
  <si>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</si>
  <si>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</si>
  <si>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</si>
  <si>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</si>
  <si>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</si>
  <si>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</si>
  <si>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</si>
  <si>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</si>
  <si>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</si>
  <si>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</si>
  <si>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</si>
  <si>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</si>
  <si>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</si>
  <si>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</si>
  <si>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</si>
  <si>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</si>
  <si>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</si>
  <si>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</si>
  <si>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</si>
  <si>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</si>
  <si>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</si>
  <si>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</si>
  <si>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</si>
  <si>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</si>
  <si>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</si>
  <si>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</si>
  <si>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</si>
  <si>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</si>
  <si>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</si>
  <si>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</si>
  <si>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</si>
  <si>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</si>
  <si>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</si>
  <si>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</si>
  <si>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</si>
  <si>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</si>
  <si>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</si>
  <si>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</si>
  <si>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</si>
  <si>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</si>
  <si>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</si>
  <si>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</si>
  <si>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</si>
  <si>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</si>
  <si>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</si>
  <si>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</si>
  <si>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</si>
  <si>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</si>
  <si>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</si>
  <si>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</si>
  <si>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</si>
  <si>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</si>
  <si>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</si>
  <si>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</si>
  <si>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</si>
  <si>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</si>
  <si>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</si>
  <si>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</si>
  <si>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</si>
  <si>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</si>
  <si>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</si>
  <si>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</si>
  <si>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</si>
  <si>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</si>
  <si>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</si>
  <si>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</si>
  <si>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</si>
  <si>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</si>
  <si>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</si>
  <si>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</si>
  <si>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</si>
  <si>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</si>
  <si>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</si>
  <si>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</si>
  <si>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</si>
  <si>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</si>
  <si>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</si>
  <si>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</si>
  <si>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</si>
  <si>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</si>
  <si>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</si>
  <si>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</si>
  <si>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</si>
  <si>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</si>
  <si>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</si>
  <si>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</si>
  <si>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</si>
  <si>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</si>
  <si>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</si>
  <si>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</si>
  <si>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</si>
  <si>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</si>
  <si>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</si>
  <si>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</si>
  <si>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</si>
  <si>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</si>
  <si>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</si>
  <si>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</si>
  <si>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</si>
  <si>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</si>
  <si>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</si>
  <si>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</si>
  <si>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</si>
  <si>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</si>
  <si>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</si>
  <si>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</si>
  <si>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</si>
  <si>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</si>
  <si>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</si>
  <si>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</si>
  <si>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</si>
  <si>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</si>
  <si>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</si>
  <si>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</si>
  <si>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</si>
  <si>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</si>
  <si>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</si>
  <si>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</si>
  <si>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</si>
  <si>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</si>
  <si>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</si>
  <si>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</si>
  <si>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</si>
  <si>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</si>
  <si>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</si>
  <si>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</si>
  <si>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</si>
  <si>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</si>
  <si>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</si>
  <si>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</si>
  <si>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</si>
  <si>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</si>
  <si>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</si>
  <si>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</si>
  <si>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</si>
  <si>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</si>
  <si>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</si>
  <si>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</si>
  <si>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</si>
  <si>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</si>
  <si>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</si>
  <si>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</si>
  <si>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</si>
  <si>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</si>
  <si>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</si>
  <si>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</si>
  <si>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</si>
  <si>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</si>
  <si>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</si>
  <si>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</si>
  <si>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</si>
  <si>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</si>
  <si>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</si>
  <si>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</si>
  <si>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</si>
  <si>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</si>
  <si>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</si>
  <si>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</si>
  <si>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</si>
  <si>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</si>
  <si>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</si>
  <si>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</si>
  <si>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</si>
  <si>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</si>
  <si>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</si>
  <si>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</si>
  <si>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</si>
  <si>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</si>
  <si>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</si>
  <si>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</si>
  <si>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</si>
  <si>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</si>
  <si>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</si>
  <si>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</si>
  <si>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</si>
  <si>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</si>
  <si>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</si>
  <si>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</si>
  <si>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</si>
  <si>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</si>
  <si>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</si>
  <si>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</si>
  <si>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</si>
  <si>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</si>
  <si>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</si>
  <si>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</si>
  <si>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</si>
  <si>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</si>
  <si>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</si>
  <si>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</si>
  <si>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</si>
  <si>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</si>
  <si>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</si>
  <si>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</si>
  <si>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</si>
  <si>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</si>
  <si>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</si>
  <si>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</si>
  <si>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</si>
  <si>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</si>
  <si>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</si>
  <si>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</si>
  <si>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</si>
  <si>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</si>
  <si>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</si>
  <si>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</si>
  <si>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</si>
  <si>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</si>
  <si>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</si>
  <si>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</si>
  <si>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</si>
  <si>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</si>
  <si>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</si>
  <si>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</si>
  <si>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</si>
  <si>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</si>
  <si>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</si>
  <si>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</si>
  <si>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</si>
  <si>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</si>
  <si>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</si>
  <si>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</si>
  <si>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</si>
  <si>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</si>
  <si>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</si>
  <si>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</si>
  <si>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</si>
  <si>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</si>
  <si>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</si>
  <si>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</si>
  <si>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</si>
  <si>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</si>
  <si>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</si>
  <si>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</si>
  <si>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</si>
  <si>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</si>
  <si>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</si>
  <si>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</si>
  <si>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</si>
  <si>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</si>
  <si>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</si>
  <si>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</si>
  <si>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</si>
  <si>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</si>
  <si>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</si>
  <si>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</si>
  <si>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</si>
  <si>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</si>
  <si>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</si>
  <si>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</si>
  <si>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</si>
  <si>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</si>
  <si>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</si>
  <si>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</si>
  <si>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</si>
  <si>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</si>
  <si>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</si>
  <si>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</si>
  <si>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</si>
  <si>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</si>
  <si>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</si>
  <si>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</si>
  <si>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</si>
  <si>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</si>
  <si>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</si>
  <si>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</si>
  <si>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</si>
  <si>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</si>
  <si>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</si>
  <si>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</si>
  <si>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</si>
  <si>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</si>
  <si>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</si>
  <si>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</si>
  <si>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</si>
  <si>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</si>
  <si>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</si>
  <si>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</si>
  <si>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</si>
  <si>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</si>
  <si>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</si>
  <si>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</si>
  <si>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</si>
  <si>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</si>
  <si>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</si>
  <si>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</si>
  <si>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</si>
  <si>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</si>
  <si>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</si>
  <si>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</si>
  <si>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</si>
  <si>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</si>
  <si>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</si>
  <si>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</si>
  <si>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</si>
  <si>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</si>
  <si>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</si>
  <si>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</si>
  <si>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</si>
  <si>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</si>
  <si>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</si>
  <si>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</si>
  <si>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</si>
  <si>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</si>
  <si>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</si>
  <si>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</si>
  <si>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</si>
  <si>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</si>
  <si>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</si>
  <si>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</si>
  <si>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</si>
  <si>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</si>
  <si>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</si>
  <si>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</si>
  <si>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</si>
  <si>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</si>
  <si>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</si>
  <si>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</si>
  <si>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</si>
  <si>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</si>
  <si>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</si>
  <si>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</si>
  <si>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</si>
  <si>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</si>
  <si>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</si>
  <si>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</si>
  <si>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</si>
  <si>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</si>
  <si>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</si>
  <si>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</si>
  <si>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</si>
  <si>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</si>
  <si>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</si>
  <si>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</si>
  <si>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</si>
  <si>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</si>
  <si>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</si>
  <si>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</si>
  <si>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</si>
  <si>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</si>
  <si>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</si>
  <si>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</si>
  <si>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</si>
  <si>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</si>
  <si>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</si>
  <si>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</si>
  <si>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</si>
  <si>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</si>
  <si>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</si>
  <si>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</si>
  <si>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</si>
  <si>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</si>
  <si>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</si>
  <si>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</si>
  <si>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</si>
  <si>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</si>
  <si>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</si>
  <si>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</si>
  <si>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</si>
  <si>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</si>
  <si>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</si>
  <si>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</si>
  <si>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</si>
  <si>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</si>
  <si>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</si>
  <si>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</si>
  <si>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</si>
  <si>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</si>
  <si>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</si>
  <si>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</si>
  <si>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</si>
  <si>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</si>
  <si>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</si>
  <si>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</si>
  <si>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</si>
  <si>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</si>
  <si>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</si>
  <si>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</si>
  <si>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</si>
  <si>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</si>
  <si>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</si>
  <si>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</si>
  <si>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</si>
  <si>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</si>
  <si>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</si>
  <si>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</si>
  <si>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</si>
  <si>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</si>
  <si>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</si>
  <si>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</si>
  <si>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</si>
  <si>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</si>
  <si>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</si>
  <si>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</si>
  <si>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</si>
  <si>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</si>
  <si>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</si>
  <si>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</si>
  <si>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</si>
  <si>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</si>
  <si>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</si>
  <si>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</si>
  <si>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</si>
  <si>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</si>
  <si>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</si>
  <si>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</si>
  <si>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</si>
  <si>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</si>
  <si>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</si>
  <si>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</si>
  <si>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</si>
  <si>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</si>
  <si>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</si>
  <si>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</si>
  <si>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</si>
  <si>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</si>
  <si>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</si>
  <si>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</si>
  <si>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</si>
  <si>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</si>
  <si>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</si>
  <si>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</si>
  <si>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</si>
  <si>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</si>
  <si>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</si>
  <si>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</si>
  <si>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</si>
  <si>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</si>
  <si>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</si>
  <si>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</si>
  <si>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</si>
  <si>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</si>
  <si>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</si>
  <si>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</si>
  <si>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</si>
  <si>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</si>
  <si>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</si>
  <si>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</si>
  <si>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</si>
  <si>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</si>
  <si>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</si>
  <si>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</si>
  <si>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</si>
  <si>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</si>
  <si>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</si>
  <si>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</si>
  <si>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</si>
  <si>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</si>
  <si>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</si>
  <si>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</si>
  <si>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</si>
  <si>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</si>
  <si>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</si>
  <si>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</si>
  <si>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</si>
  <si>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</si>
  <si>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</si>
  <si>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</si>
  <si>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</si>
  <si>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</si>
  <si>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</si>
  <si>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</si>
  <si>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</si>
  <si>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</si>
  <si>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</si>
  <si>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</si>
  <si>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</si>
  <si>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</si>
  <si>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</si>
  <si>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</si>
  <si>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</si>
  <si>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</si>
  <si>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</si>
  <si>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</si>
  <si>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</si>
  <si>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</si>
  <si>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</si>
  <si>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</si>
  <si>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</si>
  <si>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</si>
  <si>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</si>
  <si>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</si>
  <si>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</si>
  <si>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</si>
  <si>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</si>
  <si>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</si>
  <si>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</si>
  <si>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</si>
  <si>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</si>
  <si>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</si>
  <si>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</si>
  <si>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</si>
  <si>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</si>
  <si>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</si>
  <si>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</si>
  <si>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</si>
  <si>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</si>
  <si>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</si>
  <si>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</si>
  <si>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</si>
  <si>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</si>
  <si>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</si>
  <si>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</si>
  <si>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</si>
  <si>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</si>
  <si>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</si>
  <si>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</si>
  <si>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</si>
  <si>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</si>
  <si>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</si>
  <si>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</si>
  <si>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</si>
  <si>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</si>
  <si>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</si>
  <si>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</si>
  <si>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</si>
  <si>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</si>
  <si>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</si>
  <si>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</si>
  <si>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</si>
  <si>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</si>
  <si>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</si>
  <si>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</si>
  <si>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</si>
  <si>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</si>
  <si>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</si>
  <si>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</si>
  <si>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</si>
  <si>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</si>
  <si>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</si>
  <si>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</si>
  <si>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</si>
  <si>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</si>
  <si>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</si>
  <si>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</si>
  <si>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</si>
  <si>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</si>
  <si>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</si>
  <si>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</si>
  <si>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</si>
  <si>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</si>
  <si>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</si>
  <si>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</si>
  <si>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</si>
  <si>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</si>
  <si>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</si>
  <si>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</si>
  <si>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</si>
  <si>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</si>
  <si>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</si>
  <si>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</si>
  <si>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</si>
  <si>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</si>
  <si>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</si>
  <si>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</si>
  <si>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</si>
  <si>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</si>
  <si>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</si>
  <si>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</si>
  <si>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</si>
  <si>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</si>
  <si>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</si>
  <si>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</si>
  <si>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</si>
  <si>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</si>
  <si>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</si>
  <si>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</si>
  <si>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</si>
  <si>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</si>
  <si>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</si>
  <si>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</si>
  <si>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</si>
  <si>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</si>
  <si>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</si>
  <si>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</si>
  <si>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</si>
  <si>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</si>
  <si>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</si>
  <si>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</si>
  <si>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</si>
  <si>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</si>
  <si>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</si>
  <si>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</si>
  <si>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</si>
  <si>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</si>
  <si>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</si>
  <si>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</si>
  <si>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</si>
  <si>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</si>
  <si>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</si>
  <si>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</si>
  <si>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</si>
  <si>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</si>
  <si>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</si>
  <si>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</si>
  <si>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</si>
  <si>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</si>
  <si>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</si>
  <si>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</si>
  <si>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</si>
  <si>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</si>
  <si>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</si>
  <si>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</si>
  <si>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</si>
  <si>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</si>
  <si>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</si>
  <si>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</si>
  <si>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</si>
  <si>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</si>
  <si>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</si>
  <si>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</si>
  <si>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</si>
  <si>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</si>
  <si>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</si>
  <si>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</si>
  <si>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</si>
  <si>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</si>
  <si>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</si>
  <si>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</si>
  <si>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</si>
  <si>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</si>
  <si>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</si>
  <si>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</si>
  <si>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</si>
  <si>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</si>
  <si>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</si>
  <si>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</si>
  <si>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</si>
  <si>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</si>
  <si>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</si>
  <si>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</si>
  <si>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</si>
  <si>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</si>
  <si>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</si>
  <si>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</si>
  <si>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</si>
  <si>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</si>
  <si>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</si>
  <si>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</si>
  <si>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</si>
  <si>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</si>
  <si>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</si>
  <si>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</si>
  <si>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</si>
  <si>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</si>
  <si>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</si>
  <si>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</si>
  <si>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</si>
  <si>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</si>
  <si>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</si>
  <si>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</si>
  <si>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</si>
  <si>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</si>
  <si>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</si>
  <si>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</si>
  <si>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</si>
  <si>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</si>
  <si>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</si>
  <si>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</si>
  <si>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</si>
  <si>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</si>
  <si>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</si>
  <si>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</si>
  <si>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</si>
  <si>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</si>
  <si>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</si>
  <si>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</si>
  <si>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</si>
  <si>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</si>
  <si>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</si>
  <si>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</si>
  <si>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</si>
  <si>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</si>
  <si>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</si>
  <si>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</si>
  <si>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</si>
  <si>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</si>
  <si>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</si>
  <si>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</si>
  <si>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</si>
  <si>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</si>
  <si>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</si>
  <si>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</si>
  <si>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</si>
  <si>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</si>
  <si>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</si>
  <si>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</si>
  <si>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</si>
  <si>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</si>
  <si>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</si>
  <si>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</si>
  <si>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</si>
  <si>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</si>
  <si>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</si>
  <si>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</si>
  <si>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</si>
  <si>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</si>
  <si>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</si>
  <si>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</si>
  <si>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</si>
  <si>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</si>
  <si>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</si>
  <si>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</si>
  <si>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</si>
  <si>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</si>
  <si>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</si>
  <si>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</si>
  <si>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</si>
  <si>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</si>
  <si>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</si>
  <si>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</si>
  <si>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</si>
  <si>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</si>
  <si>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</si>
  <si>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</si>
  <si>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</si>
  <si>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</si>
  <si>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</si>
  <si>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</si>
  <si>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</si>
  <si>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</si>
  <si>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</si>
  <si>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</si>
  <si>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</si>
  <si>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</si>
  <si>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</si>
  <si>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</si>
  <si>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</si>
  <si>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</si>
  <si>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</si>
  <si>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</si>
  <si>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</si>
  <si>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</si>
  <si>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</si>
  <si>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</si>
  <si>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</si>
  <si>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</si>
  <si>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</si>
  <si>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</si>
  <si>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</si>
  <si>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</si>
  <si>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</si>
  <si>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</si>
  <si>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</si>
  <si>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</si>
  <si>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</si>
  <si>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</si>
  <si>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</si>
  <si>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</si>
  <si>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</si>
  <si>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</si>
  <si>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</si>
  <si>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</si>
  <si>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</si>
  <si>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</si>
  <si>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</si>
  <si>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</si>
  <si>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</si>
  <si>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</si>
  <si>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</si>
  <si>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</si>
  <si>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</si>
  <si>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</si>
  <si>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</si>
  <si>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</si>
  <si>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</si>
  <si>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</si>
  <si>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</si>
  <si>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</si>
  <si>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</si>
  <si>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</si>
  <si>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</si>
  <si>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</si>
  <si>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</si>
  <si>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</si>
  <si>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</si>
  <si>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</si>
  <si>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</si>
  <si>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</si>
  <si>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</si>
  <si>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</si>
  <si>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</si>
  <si>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</si>
  <si>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</si>
  <si>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</si>
  <si>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</si>
  <si>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</si>
  <si>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</si>
  <si>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</si>
  <si>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</si>
  <si>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</si>
  <si>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</si>
  <si>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</si>
  <si>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</si>
  <si>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</si>
  <si>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</si>
  <si>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</si>
  <si>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</si>
  <si>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</si>
  <si>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</si>
  <si>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</si>
  <si>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</si>
  <si>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</si>
  <si>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</si>
  <si>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</si>
  <si>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</si>
  <si>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</si>
  <si>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</si>
  <si>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</si>
  <si>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</si>
  <si>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</si>
  <si>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</si>
  <si>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</si>
  <si>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</si>
  <si>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</si>
  <si>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</si>
  <si>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</si>
  <si>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</si>
  <si>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</si>
  <si>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</si>
  <si>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</si>
  <si>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</si>
  <si>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</si>
  <si>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</si>
  <si>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</si>
  <si>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</si>
  <si>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</si>
  <si>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</si>
  <si>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</si>
  <si>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</si>
  <si>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</si>
  <si>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</si>
  <si>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</si>
  <si>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</si>
  <si>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</si>
  <si>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</si>
  <si>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</si>
  <si>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</si>
  <si>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</si>
  <si>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</si>
  <si>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</si>
  <si>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</si>
  <si>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</si>
  <si>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</si>
  <si>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</si>
  <si>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</si>
  <si>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</si>
  <si>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</si>
  <si>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</si>
  <si>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</si>
  <si>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</si>
  <si>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</si>
  <si>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</si>
  <si>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</si>
  <si>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</si>
  <si>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</si>
  <si>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</si>
  <si>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</si>
  <si>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</si>
  <si>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</si>
  <si>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</si>
  <si>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</si>
  <si>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</si>
  <si>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</si>
  <si>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</si>
  <si>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</si>
  <si>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</si>
  <si>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</si>
  <si>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</si>
  <si>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</si>
  <si>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</si>
  <si>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</si>
  <si>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</si>
  <si>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</si>
  <si>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</si>
  <si>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</si>
  <si>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</si>
  <si>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</si>
  <si>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</si>
  <si>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</si>
  <si>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</si>
  <si>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</si>
  <si>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</si>
  <si>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</si>
  <si>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</si>
  <si>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</si>
  <si>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</si>
  <si>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</si>
  <si>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</si>
  <si>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</si>
  <si>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</si>
  <si>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</si>
  <si>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</si>
  <si>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</si>
  <si>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</si>
  <si>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</si>
  <si>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</si>
  <si>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</si>
  <si>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</si>
  <si>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</si>
  <si>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</si>
  <si>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</si>
  <si>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</si>
  <si>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</si>
  <si>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</si>
  <si>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</si>
  <si>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</si>
  <si>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</si>
  <si>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</si>
  <si>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</si>
  <si>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</si>
  <si>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</si>
  <si>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</si>
  <si>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</si>
  <si>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</si>
  <si>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</si>
  <si>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</si>
  <si>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</si>
  <si>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</si>
  <si>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</si>
  <si>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</si>
  <si>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</si>
  <si>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</si>
  <si>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</si>
  <si>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</si>
  <si>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</si>
  <si>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</si>
  <si>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</si>
  <si>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</si>
  <si>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</si>
  <si>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</si>
  <si>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</si>
  <si>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</si>
  <si>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</si>
  <si>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</si>
  <si>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</si>
  <si>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</si>
  <si>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</si>
  <si>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</si>
  <si>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</si>
  <si>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</si>
  <si>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</si>
  <si>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</si>
  <si>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</si>
  <si>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</si>
  <si>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</si>
  <si>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</si>
  <si>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</si>
  <si>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</si>
  <si>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</si>
  <si>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</si>
  <si>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</si>
  <si>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</si>
  <si>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</si>
  <si>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</si>
  <si>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</si>
  <si>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</si>
  <si>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</si>
  <si>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</si>
  <si>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</si>
  <si>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</si>
  <si>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</si>
  <si>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</si>
  <si>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</si>
  <si>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</si>
  <si>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</si>
  <si>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</si>
  <si>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</si>
  <si>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</si>
  <si>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</si>
  <si>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</si>
  <si>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</si>
  <si>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</si>
  <si>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</si>
  <si>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</si>
  <si>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</si>
  <si>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</si>
  <si>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</si>
  <si>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</si>
  <si>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</si>
  <si>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</si>
  <si>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</si>
  <si>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</si>
  <si>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</si>
  <si>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</si>
  <si>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</si>
  <si>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</si>
  <si>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</si>
  <si>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</si>
  <si>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</si>
  <si>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</si>
  <si>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</si>
  <si>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</si>
  <si>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</si>
  <si>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</si>
  <si>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</si>
  <si>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</si>
  <si>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</si>
  <si>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</si>
  <si>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</si>
  <si>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</si>
  <si>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</si>
  <si>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</si>
  <si>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</si>
  <si>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</si>
  <si>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</si>
  <si>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</si>
  <si>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</si>
  <si>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</si>
  <si>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</si>
  <si>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</si>
  <si>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</si>
  <si>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</si>
  <si>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</si>
  <si>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</si>
  <si>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</si>
  <si>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</si>
  <si>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</si>
  <si>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</si>
  <si>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</si>
  <si>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</si>
  <si>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</si>
  <si>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</si>
  <si>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</si>
  <si>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</si>
  <si>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</si>
  <si>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</si>
  <si>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</si>
  <si>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</si>
  <si>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</si>
  <si>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</si>
  <si>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</si>
  <si>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</si>
  <si>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</si>
  <si>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</si>
  <si>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</si>
  <si>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</si>
  <si>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</si>
  <si>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</si>
  <si>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</si>
  <si>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</si>
  <si>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</si>
  <si>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</si>
  <si>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</si>
  <si>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</si>
  <si>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</si>
  <si>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</si>
  <si>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</si>
  <si>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</si>
  <si>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</si>
  <si>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</si>
  <si>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</si>
  <si>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</si>
  <si>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</si>
  <si>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</si>
  <si>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</si>
  <si>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</si>
  <si>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</si>
  <si>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</si>
  <si>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</si>
  <si>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</si>
  <si>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</si>
  <si>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</si>
  <si>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</si>
  <si>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</si>
  <si>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</si>
  <si>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</si>
  <si>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</si>
  <si>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</si>
  <si>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</si>
  <si>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</si>
  <si>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</si>
  <si>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</si>
  <si>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</si>
  <si>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</si>
  <si>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</si>
  <si>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</si>
  <si>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</si>
  <si>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</si>
  <si>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</si>
  <si>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</si>
  <si>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</si>
  <si>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</si>
  <si>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</si>
  <si>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</si>
  <si>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</si>
  <si>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</si>
  <si>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</si>
  <si>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</si>
  <si>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</si>
  <si>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</si>
  <si>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</si>
  <si>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</si>
  <si>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</si>
  <si>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</si>
  <si>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</si>
  <si>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</si>
  <si>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</si>
  <si>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</si>
  <si>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</si>
  <si>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</si>
  <si>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</si>
  <si>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</si>
  <si>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</si>
  <si>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</si>
  <si>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</si>
  <si>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</si>
  <si>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</si>
  <si>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</si>
  <si>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</si>
  <si>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</si>
  <si>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</si>
  <si>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</si>
  <si>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</si>
  <si>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</si>
  <si>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</si>
  <si>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</si>
  <si>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</si>
  <si>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</si>
  <si>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</si>
  <si>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</si>
  <si>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</si>
  <si>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</si>
  <si>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</si>
  <si>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</si>
  <si>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</si>
  <si>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</si>
  <si>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</si>
  <si>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</si>
  <si>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</si>
  <si>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</si>
  <si>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</si>
  <si>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</si>
  <si>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</si>
  <si>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</si>
  <si>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</si>
  <si>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</si>
  <si>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</si>
  <si>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</si>
  <si>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</si>
  <si>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</si>
  <si>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</si>
  <si>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</si>
  <si>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</si>
  <si>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</si>
  <si>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</si>
  <si>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</si>
  <si>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</si>
  <si>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</si>
  <si>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</si>
  <si>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</si>
  <si>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</si>
  <si>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</si>
  <si>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</si>
  <si>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</si>
  <si>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</si>
  <si>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</si>
  <si>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</si>
  <si>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</si>
  <si>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</si>
  <si>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</si>
  <si>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</si>
  <si>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</si>
  <si>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</si>
  <si>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</si>
  <si>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</si>
  <si>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</si>
  <si>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</si>
  <si>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</si>
  <si>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</si>
  <si>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</si>
  <si>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</si>
  <si>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</si>
  <si>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</si>
  <si>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</si>
  <si>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</si>
  <si>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</si>
  <si>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</si>
  <si>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</si>
  <si>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</si>
  <si>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</si>
  <si>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</si>
  <si>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</si>
  <si>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</si>
  <si>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</si>
  <si>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</si>
  <si>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</si>
  <si>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</si>
  <si>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</si>
  <si>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</si>
  <si>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</si>
  <si>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</si>
  <si>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</si>
  <si>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</si>
  <si>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</si>
  <si>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</si>
  <si>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</si>
  <si>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</si>
  <si>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</si>
  <si>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</si>
  <si>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</si>
  <si>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</si>
  <si>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</si>
  <si>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</si>
  <si>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</si>
  <si>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</si>
  <si>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</si>
  <si>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</si>
  <si>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</si>
  <si>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</si>
  <si>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</si>
  <si>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</si>
  <si>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</si>
  <si>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</si>
  <si>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</si>
  <si>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</si>
  <si>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</si>
  <si>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</si>
  <si>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</si>
  <si>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</si>
  <si>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</si>
  <si>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</si>
  <si>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</si>
  <si>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</si>
  <si>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</si>
  <si>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</si>
  <si>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</si>
  <si>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</si>
  <si>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</si>
  <si>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</si>
  <si>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</si>
  <si>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</si>
  <si>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</si>
  <si>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</si>
  <si>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</si>
  <si>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</si>
  <si>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</si>
  <si>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</si>
  <si>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</si>
  <si>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</si>
  <si>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</si>
  <si>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</si>
  <si>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</si>
  <si>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</si>
  <si>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</si>
  <si>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</si>
  <si>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</si>
  <si>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</si>
  <si>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</si>
  <si>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</si>
  <si>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</si>
  <si>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</si>
  <si>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</si>
  <si>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</si>
  <si>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</si>
  <si>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</si>
  <si>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</si>
  <si>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</si>
  <si>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</si>
  <si>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</si>
  <si>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</si>
  <si>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</si>
  <si>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</si>
  <si>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</si>
  <si>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</si>
  <si>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</si>
  <si>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</si>
  <si>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</si>
  <si>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</si>
  <si>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</si>
  <si>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</si>
  <si>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</si>
  <si>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</si>
  <si>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</si>
  <si>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</si>
  <si>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</si>
  <si>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</si>
  <si>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</si>
  <si>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</si>
  <si>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</si>
  <si>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</si>
  <si>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</si>
  <si>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</si>
  <si>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</si>
  <si>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</si>
  <si>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</si>
  <si>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</si>
  <si>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</si>
  <si>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</si>
  <si>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</si>
  <si>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</si>
  <si>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</si>
  <si>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</si>
  <si>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</si>
  <si>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</si>
  <si>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</si>
  <si>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</si>
  <si>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</si>
  <si>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</si>
  <si>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</si>
  <si>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</si>
  <si>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</si>
  <si>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</si>
  <si>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</si>
  <si>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</si>
  <si>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</si>
  <si>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</si>
  <si>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</si>
  <si>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</si>
  <si>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</si>
  <si>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</si>
  <si>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</si>
  <si>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</si>
  <si>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</si>
  <si>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</si>
  <si>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</si>
  <si>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</si>
  <si>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</si>
  <si>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</si>
  <si>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</si>
  <si>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</si>
  <si>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</si>
  <si>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</si>
  <si>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</si>
  <si>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</si>
  <si>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</si>
  <si>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</si>
  <si>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</si>
  <si>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</si>
  <si>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</si>
  <si>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</si>
  <si>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</si>
  <si>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</si>
  <si>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</si>
  <si>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</si>
  <si>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</si>
  <si>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</si>
  <si>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</si>
  <si>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</si>
  <si>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</si>
  <si>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</si>
  <si>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</si>
  <si>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</si>
  <si>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</si>
  <si>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</si>
  <si>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</si>
  <si>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</si>
  <si>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</si>
  <si>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</si>
  <si>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</si>
  <si>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</si>
  <si>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</si>
  <si>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</si>
  <si>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</si>
  <si>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</si>
  <si>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</si>
  <si>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</si>
  <si>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</si>
  <si>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</si>
  <si>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</si>
  <si>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</si>
  <si>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</si>
  <si>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</si>
  <si>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</si>
  <si>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</si>
  <si>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</si>
  <si>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</si>
  <si>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</si>
  <si>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</si>
  <si>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</si>
  <si>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</si>
  <si>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</si>
  <si>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</si>
  <si>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</si>
  <si>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</si>
  <si>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</si>
  <si>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</si>
  <si>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</si>
  <si>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</si>
  <si>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</si>
  <si>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</si>
  <si>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</si>
  <si>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</si>
  <si>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</si>
  <si>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</si>
  <si>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</si>
  <si>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</si>
  <si>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</si>
  <si>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</si>
  <si>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</si>
  <si>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</si>
  <si>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</si>
  <si>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</si>
  <si>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</si>
  <si>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</si>
  <si>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</si>
  <si>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</si>
  <si>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</si>
  <si>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</si>
  <si>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</si>
  <si>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</si>
  <si>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</si>
  <si>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</si>
  <si>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</si>
  <si>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</si>
  <si>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</si>
  <si>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</si>
  <si>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</si>
  <si>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</si>
  <si>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</si>
  <si>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</si>
  <si>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</si>
  <si>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</si>
  <si>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</si>
  <si>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</si>
  <si>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</si>
  <si>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</si>
  <si>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</si>
  <si>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</si>
  <si>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</si>
  <si>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</si>
  <si>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</si>
  <si>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</si>
  <si>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</si>
  <si>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</si>
  <si>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</si>
  <si>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</si>
  <si>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</si>
  <si>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</si>
  <si>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</si>
  <si>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</si>
  <si>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</si>
  <si>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</si>
  <si>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</si>
  <si>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</si>
  <si>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</si>
  <si>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</si>
  <si>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</si>
  <si>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</si>
  <si>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</si>
  <si>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</si>
  <si>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</si>
  <si>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</si>
  <si>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</si>
  <si>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</si>
  <si>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</si>
  <si>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</si>
  <si>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</si>
  <si>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</si>
  <si>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</si>
  <si>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</si>
  <si>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</si>
  <si>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</si>
  <si>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</si>
  <si>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</si>
  <si>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</si>
  <si>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</si>
  <si>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</si>
  <si>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</si>
  <si>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</si>
  <si>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</si>
  <si>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</si>
  <si>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</si>
  <si>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</si>
  <si>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</si>
  <si>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</si>
  <si>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</si>
  <si>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</si>
  <si>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</si>
  <si>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</si>
  <si>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</si>
  <si>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</si>
  <si>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</si>
  <si>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</si>
  <si>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</si>
  <si>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</si>
  <si>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</si>
  <si>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</si>
  <si>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</si>
  <si>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</si>
  <si>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</si>
  <si>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</si>
  <si>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</si>
  <si>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</si>
  <si>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</si>
  <si>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</si>
  <si>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</si>
  <si>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</si>
  <si>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</si>
  <si>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</si>
  <si>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</si>
  <si>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</si>
  <si>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</si>
  <si>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</si>
  <si>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</si>
  <si>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</si>
  <si>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</si>
  <si>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</si>
  <si>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</si>
  <si>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</si>
  <si>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</si>
  <si>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</si>
  <si>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</si>
  <si>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</si>
  <si>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</si>
  <si>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</si>
  <si>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</si>
  <si>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</si>
  <si>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</si>
  <si>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</si>
  <si>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</si>
  <si>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</si>
  <si>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</si>
  <si>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</si>
  <si>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</si>
  <si>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</si>
  <si>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</si>
  <si>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</si>
  <si>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</si>
  <si>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</si>
  <si>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</si>
  <si>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</si>
  <si>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</si>
  <si>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</si>
  <si>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</si>
  <si>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</si>
  <si>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</si>
  <si>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</si>
  <si>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</si>
  <si>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</si>
  <si>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</si>
  <si>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</si>
  <si>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</si>
  <si>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</si>
  <si>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</si>
  <si>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</si>
  <si>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</si>
  <si>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</si>
  <si>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</si>
  <si>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</si>
  <si>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</si>
  <si>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</si>
  <si>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</si>
  <si>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</si>
  <si>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</si>
  <si>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</si>
  <si>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</si>
  <si>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</si>
  <si>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</si>
  <si>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</si>
  <si>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</si>
  <si>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</si>
  <si>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</si>
  <si>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</si>
  <si>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</si>
  <si>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</si>
  <si>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</si>
  <si>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</si>
  <si>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</si>
  <si>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</si>
  <si>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</si>
  <si>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</si>
  <si>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</si>
  <si>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</si>
  <si>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</si>
  <si>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</si>
  <si>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</si>
  <si>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</si>
  <si>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</si>
  <si>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</si>
  <si>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</si>
  <si>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</si>
  <si>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</si>
  <si>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</si>
  <si>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</si>
  <si>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</si>
  <si>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</si>
  <si>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</si>
  <si>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</si>
  <si>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</si>
  <si>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</si>
  <si>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</si>
  <si>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</si>
  <si>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</si>
  <si>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</si>
  <si>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</si>
  <si>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</si>
  <si>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</si>
  <si>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</si>
  <si>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</si>
  <si>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</si>
  <si>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</si>
  <si>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</si>
  <si>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</si>
  <si>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</si>
  <si>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</si>
  <si>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</si>
  <si>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</si>
  <si>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</si>
  <si>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</si>
  <si>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</si>
  <si>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</si>
  <si>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</si>
  <si>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</si>
  <si>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</si>
  <si>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</si>
  <si>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</si>
  <si>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</si>
  <si>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</si>
  <si>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</si>
  <si>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</si>
  <si>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</si>
  <si>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</si>
  <si>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</si>
  <si>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</si>
  <si>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</si>
  <si>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</si>
  <si>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</si>
  <si>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</si>
  <si>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</si>
  <si>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</si>
  <si>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</si>
  <si>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</si>
  <si>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</si>
  <si>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</si>
  <si>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</si>
  <si>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</si>
  <si>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</si>
  <si>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</si>
  <si>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</si>
  <si>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</si>
  <si>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</si>
  <si>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</si>
  <si>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</si>
  <si>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</si>
  <si>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</si>
  <si>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</si>
  <si>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</si>
  <si>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</si>
  <si>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</si>
  <si>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</si>
  <si>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</si>
  <si>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</si>
  <si>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</si>
  <si>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</si>
  <si>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</si>
  <si>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</si>
  <si>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</si>
  <si>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</si>
  <si>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</si>
  <si>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</si>
  <si>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</si>
  <si>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</si>
  <si>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</si>
  <si>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</si>
  <si>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</si>
  <si>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</si>
  <si>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</si>
  <si>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</si>
  <si>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</si>
  <si>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</si>
  <si>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</si>
  <si>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</si>
  <si>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</si>
  <si>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</si>
  <si>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</si>
  <si>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</si>
  <si>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</si>
  <si>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</si>
  <si>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</si>
  <si>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</si>
  <si>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</si>
  <si>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</si>
  <si>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</si>
  <si>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</si>
  <si>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</si>
  <si>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</si>
  <si>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</si>
  <si>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</si>
  <si>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</si>
  <si>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</si>
  <si>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</si>
  <si>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</si>
  <si>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</si>
  <si>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</si>
  <si>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</si>
  <si>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</si>
  <si>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</si>
  <si>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</si>
  <si>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</si>
  <si>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</si>
  <si>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</si>
  <si>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</si>
  <si>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</si>
  <si>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</si>
  <si>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</si>
  <si>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</si>
  <si>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</si>
  <si>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</si>
  <si>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</si>
  <si>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</si>
  <si>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</si>
  <si>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</si>
  <si>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</si>
  <si>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</si>
  <si>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</si>
  <si>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</si>
  <si>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</si>
  <si>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</si>
  <si>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</si>
  <si>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</si>
  <si>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</si>
  <si>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</si>
  <si>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</si>
  <si>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</si>
  <si>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</si>
  <si>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</si>
  <si>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</si>
  <si>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</si>
  <si>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</si>
  <si>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</si>
  <si>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</si>
  <si>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</si>
  <si>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</si>
  <si>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</si>
  <si>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</si>
  <si>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</si>
  <si>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</si>
  <si>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</si>
  <si>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</si>
  <si>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</si>
  <si>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</si>
  <si>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</si>
  <si>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</si>
  <si>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</si>
  <si>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</si>
  <si>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</si>
  <si>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</si>
  <si>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</si>
  <si>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</si>
  <si>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</si>
  <si>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</si>
  <si>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</si>
  <si>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</si>
  <si>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</si>
  <si>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</si>
  <si>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</si>
  <si>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</si>
  <si>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</si>
  <si>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</si>
  <si>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</si>
  <si>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</si>
  <si>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</si>
  <si>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</si>
  <si>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</si>
  <si>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</si>
  <si>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</si>
  <si>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</si>
  <si>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</si>
  <si>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</si>
  <si>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</si>
  <si>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</si>
  <si>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</si>
  <si>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</si>
  <si>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</si>
  <si>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</si>
  <si>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</si>
  <si>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</si>
  <si>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</si>
  <si>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</si>
  <si>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</si>
  <si>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</si>
  <si>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</si>
  <si>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</si>
  <si>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</si>
  <si>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</si>
  <si>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</si>
  <si>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</si>
  <si>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</si>
  <si>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</si>
  <si>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</si>
  <si>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</si>
  <si>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</si>
  <si>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</si>
  <si>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</si>
  <si>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</si>
  <si>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</si>
  <si>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</si>
  <si>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</si>
  <si>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</si>
  <si>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</si>
  <si>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</si>
  <si>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</si>
  <si>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</si>
  <si>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</si>
  <si>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</si>
  <si>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</si>
  <si>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</si>
  <si>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</si>
  <si>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</si>
  <si>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</si>
  <si>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</si>
  <si>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</si>
  <si>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</si>
  <si>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</si>
  <si>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</si>
  <si>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</si>
  <si>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</si>
  <si>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</si>
  <si>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</si>
  <si>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</si>
  <si>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</si>
  <si>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</si>
  <si>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</si>
  <si>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</si>
  <si>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</si>
  <si>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</si>
  <si>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</si>
  <si>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</si>
  <si>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</si>
  <si>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</si>
  <si>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</si>
  <si>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</si>
  <si>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</si>
  <si>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</si>
  <si>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</si>
  <si>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</si>
  <si>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</si>
  <si>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</si>
  <si>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</si>
  <si>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</si>
  <si>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</si>
  <si>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</si>
  <si>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</si>
  <si>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</si>
  <si>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</si>
  <si>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</si>
  <si>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</si>
  <si>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</si>
  <si>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</si>
  <si>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</si>
  <si>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</si>
  <si>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</si>
  <si>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</si>
  <si>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</si>
  <si>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</si>
  <si>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</si>
  <si>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</si>
  <si>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</si>
  <si>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</si>
  <si>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</si>
  <si>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</si>
  <si>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</si>
  <si>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</si>
  <si>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</si>
  <si>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</si>
  <si>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</si>
  <si>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</si>
  <si>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</si>
  <si>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</si>
  <si>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</si>
  <si>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</si>
  <si>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</si>
  <si>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</si>
  <si>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</si>
  <si>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</si>
  <si>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</si>
  <si>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</si>
  <si>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</si>
  <si>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</si>
  <si>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</si>
  <si>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</si>
  <si>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</si>
  <si>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</si>
  <si>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</si>
  <si>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</si>
  <si>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</si>
  <si>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</si>
  <si>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</si>
  <si>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</si>
  <si>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</si>
  <si>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</si>
  <si>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</si>
  <si>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</si>
  <si>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</si>
  <si>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</si>
  <si>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</si>
  <si>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</si>
  <si>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</si>
  <si>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</si>
  <si>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</si>
  <si>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</si>
  <si>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</si>
  <si>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</si>
  <si>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</si>
  <si>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</si>
  <si>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</si>
  <si>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</si>
  <si>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</si>
  <si>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</si>
  <si>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</si>
  <si>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</si>
  <si>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</si>
  <si>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</si>
  <si>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</si>
  <si>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</si>
  <si>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</si>
  <si>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</si>
  <si>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</si>
  <si>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</si>
  <si>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</si>
  <si>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</si>
  <si>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</si>
  <si>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</si>
  <si>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</si>
  <si>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</si>
  <si>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</si>
  <si>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</si>
  <si>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</si>
  <si>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</si>
  <si>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</si>
  <si>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</si>
  <si>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</si>
  <si>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</si>
  <si>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</si>
  <si>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</si>
  <si>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</si>
  <si>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</si>
  <si>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</si>
  <si>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</si>
  <si>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</si>
  <si>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</si>
  <si>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</si>
  <si>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</si>
  <si>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</si>
  <si>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</si>
  <si>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</si>
  <si>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</si>
  <si>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</si>
  <si>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</si>
  <si>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</si>
  <si>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</si>
  <si>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</si>
  <si>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</si>
  <si>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</si>
  <si>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</si>
  <si>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</si>
  <si>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</si>
  <si>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</si>
  <si>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</si>
  <si>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</si>
  <si>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</si>
  <si>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</si>
  <si>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</si>
  <si>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</si>
  <si>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</si>
  <si>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</si>
  <si>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</si>
  <si>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</si>
  <si>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</si>
  <si>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</si>
  <si>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</si>
  <si>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</si>
  <si>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</si>
  <si>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</si>
  <si>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</si>
  <si>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</si>
  <si>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</si>
  <si>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</si>
  <si>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</si>
  <si>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</si>
  <si>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</si>
  <si>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</si>
  <si>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</si>
  <si>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</si>
  <si>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</si>
  <si>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</si>
  <si>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</si>
  <si>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</si>
  <si>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</si>
  <si>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</si>
  <si>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</si>
  <si>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</si>
  <si>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</si>
  <si>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</si>
  <si>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</si>
  <si>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</si>
  <si>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</si>
  <si>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</si>
  <si>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</si>
  <si>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</si>
  <si>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</si>
  <si>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</si>
  <si>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</si>
  <si>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</si>
  <si>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</si>
  <si>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</si>
  <si>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</si>
  <si>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</si>
  <si>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</si>
  <si>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</si>
  <si>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</si>
  <si>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</si>
  <si>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</si>
  <si>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</si>
  <si>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</si>
  <si>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</si>
  <si>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</si>
  <si>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</si>
  <si>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</si>
  <si>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</si>
  <si>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</si>
  <si>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</si>
  <si>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</si>
  <si>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</si>
  <si>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</si>
  <si>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</si>
  <si>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</si>
  <si>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</si>
  <si>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</si>
  <si>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</si>
  <si>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</si>
  <si>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</si>
  <si>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</si>
  <si>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</si>
  <si>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</si>
  <si>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</si>
  <si>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</si>
  <si>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</si>
  <si>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</si>
  <si>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</si>
  <si>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</si>
  <si>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</si>
  <si>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</si>
  <si>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</si>
  <si>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</si>
  <si>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</si>
  <si>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</si>
  <si>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</si>
  <si>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</si>
  <si>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</si>
  <si>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</si>
  <si>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</si>
  <si>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</si>
  <si>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</si>
  <si>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</si>
  <si>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</si>
  <si>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</si>
  <si>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</si>
  <si>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</si>
  <si>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</si>
  <si>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</si>
  <si>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</si>
  <si>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</si>
  <si>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</si>
  <si>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</si>
  <si>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</si>
  <si>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</si>
  <si>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</si>
  <si>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</si>
  <si>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</si>
  <si>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</si>
  <si>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</si>
  <si>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</si>
  <si>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</si>
  <si>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</si>
  <si>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</si>
  <si>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</si>
  <si>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</si>
  <si>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</si>
  <si>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</si>
  <si>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</si>
  <si>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</si>
  <si>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</si>
  <si>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</si>
  <si>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</si>
  <si>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</si>
  <si>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</si>
  <si>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</si>
  <si>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</si>
  <si>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</si>
  <si>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</si>
  <si>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</si>
  <si>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</si>
  <si>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</si>
  <si>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</si>
  <si>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</si>
  <si>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</si>
  <si>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</si>
  <si>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</si>
  <si>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</si>
  <si>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</si>
  <si>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</si>
  <si>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</si>
  <si>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</si>
  <si>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</si>
  <si>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</si>
  <si>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</si>
  <si>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</si>
  <si>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</si>
  <si>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</si>
  <si>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</si>
  <si>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</si>
  <si>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</si>
  <si>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</si>
  <si>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</si>
  <si>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</si>
  <si>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</si>
  <si>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</si>
  <si>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</si>
  <si>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</si>
  <si>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</si>
  <si>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</si>
  <si>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</si>
  <si>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</si>
  <si>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</si>
  <si>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</si>
  <si>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</si>
  <si>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</si>
  <si>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</si>
  <si>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</si>
  <si>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</si>
  <si>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</si>
  <si>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</si>
  <si>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</si>
  <si>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</si>
  <si>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</si>
  <si>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</si>
  <si>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</si>
  <si>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</si>
  <si>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</si>
  <si>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</si>
  <si>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</si>
  <si>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</si>
  <si>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</si>
  <si>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</si>
  <si>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</si>
  <si>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</si>
  <si>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</si>
  <si>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</si>
  <si>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</si>
  <si>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</si>
  <si>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</si>
  <si>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</si>
  <si>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</si>
  <si>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</si>
  <si>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</si>
  <si>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</si>
  <si>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</si>
  <si>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</si>
  <si>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</si>
  <si>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</si>
  <si>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</si>
  <si>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</si>
  <si>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</si>
  <si>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</si>
  <si>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</si>
  <si>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</si>
  <si>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</si>
  <si>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</si>
  <si>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</si>
  <si>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</si>
  <si>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</si>
  <si>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</si>
  <si>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</si>
  <si>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</si>
  <si>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</si>
  <si>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</si>
  <si>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</si>
  <si>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</si>
  <si>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</si>
  <si>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</si>
  <si>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</si>
  <si>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</si>
  <si>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</si>
  <si>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</si>
  <si>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</si>
  <si>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</si>
  <si>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</si>
  <si>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</si>
  <si>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</si>
  <si>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</si>
  <si>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</si>
  <si>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</si>
  <si>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</si>
  <si>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</si>
  <si>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</si>
  <si>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</si>
  <si>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</si>
  <si>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</si>
  <si>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</si>
  <si>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</si>
  <si>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</si>
  <si>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</si>
  <si>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</si>
  <si>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</si>
  <si>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</si>
  <si>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</si>
  <si>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</si>
  <si>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</si>
  <si>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</si>
  <si>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</si>
  <si>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</si>
  <si>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</si>
  <si>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</si>
  <si>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</si>
  <si>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</si>
  <si>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</si>
  <si>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</si>
  <si>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</si>
  <si>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</si>
  <si>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</si>
  <si>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</si>
  <si>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</si>
  <si>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</si>
  <si>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</si>
  <si>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</si>
  <si>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</si>
  <si>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</si>
  <si>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</si>
  <si>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</si>
  <si>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</si>
  <si>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</si>
  <si>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</si>
  <si>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</si>
  <si>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</si>
  <si>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</si>
  <si>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</si>
  <si>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</si>
  <si>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</si>
  <si>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</si>
  <si>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</si>
  <si>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</si>
  <si>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</si>
  <si>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</si>
  <si>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</si>
  <si>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</si>
  <si>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</si>
  <si>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</si>
  <si>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</si>
  <si>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</si>
  <si>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</si>
  <si>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</si>
  <si>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</si>
  <si>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</si>
  <si>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</si>
  <si>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</si>
  <si>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</si>
  <si>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</si>
  <si>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</si>
  <si>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</si>
  <si>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</si>
  <si>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</si>
  <si>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</si>
  <si>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</si>
  <si>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</si>
  <si>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</si>
  <si>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</si>
  <si>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</si>
  <si>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</si>
  <si>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</si>
  <si>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</si>
  <si>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</si>
  <si>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</si>
  <si>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</si>
  <si>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</si>
  <si>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</si>
  <si>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</si>
  <si>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</si>
  <si>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</si>
  <si>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</si>
  <si>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</si>
  <si>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</si>
  <si>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</si>
  <si>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</si>
  <si>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</si>
  <si>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</si>
  <si>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</si>
  <si>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</si>
  <si>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</si>
  <si>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</si>
  <si>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</si>
  <si>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</si>
  <si>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</si>
  <si>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</si>
  <si>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</si>
  <si>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</si>
  <si>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</si>
  <si>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</si>
  <si>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</si>
  <si>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</si>
  <si>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</si>
  <si>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</si>
  <si>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</si>
  <si>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</si>
  <si>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</si>
  <si>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</si>
  <si>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</si>
  <si>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</si>
  <si>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</si>
  <si>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</si>
  <si>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</si>
  <si>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</si>
  <si>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</si>
  <si>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</si>
  <si>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</si>
  <si>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</si>
  <si>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</si>
  <si>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</si>
  <si>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</si>
  <si>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</si>
  <si>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</si>
  <si>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</si>
  <si>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</si>
  <si>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</si>
  <si>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</si>
  <si>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</si>
  <si>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</si>
  <si>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</si>
  <si>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</si>
  <si>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</si>
  <si>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</si>
  <si>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</si>
  <si>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</si>
  <si>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</si>
  <si>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</si>
  <si>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</si>
  <si>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</si>
  <si>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</si>
  <si>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</si>
  <si>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</si>
  <si>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</si>
  <si>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</si>
  <si>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</si>
  <si>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</si>
  <si>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</si>
  <si>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</si>
  <si>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</si>
  <si>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</si>
  <si>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</si>
  <si>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</si>
  <si>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</si>
  <si>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</si>
  <si>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</si>
  <si>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</si>
  <si>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</si>
  <si>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</si>
  <si>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</si>
  <si>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</si>
  <si>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</si>
  <si>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</si>
  <si>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</si>
  <si>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</si>
  <si>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</si>
  <si>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</si>
  <si>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</si>
  <si>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</si>
  <si>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</si>
  <si>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</si>
  <si>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</si>
  <si>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</si>
  <si>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</si>
  <si>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</si>
  <si>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</si>
  <si>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</si>
  <si>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</si>
  <si>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</si>
  <si>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</si>
  <si>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</si>
  <si>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</si>
  <si>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</si>
  <si>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</si>
  <si>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</si>
  <si>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</si>
  <si>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</si>
  <si>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</si>
  <si>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</si>
  <si>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</si>
  <si>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</si>
  <si>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</si>
  <si>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</si>
  <si>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</si>
  <si>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</si>
  <si>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</si>
  <si>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</si>
  <si>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</si>
  <si>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</si>
  <si>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</si>
  <si>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</si>
  <si>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</si>
  <si>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</si>
  <si>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</si>
  <si>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</si>
  <si>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</si>
  <si>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</si>
  <si>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</si>
  <si>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</si>
  <si>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</si>
  <si>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</si>
  <si>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</si>
  <si>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</si>
  <si>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</si>
  <si>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</si>
  <si>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</si>
  <si>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</si>
  <si>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</si>
  <si>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</si>
  <si>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</si>
  <si>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</si>
  <si>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</si>
  <si>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</si>
  <si>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</si>
  <si>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</si>
  <si>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</si>
  <si>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</si>
  <si>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</si>
  <si>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</si>
  <si>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</si>
  <si>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</si>
  <si>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</si>
  <si>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</si>
  <si>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</si>
  <si>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</si>
  <si>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</si>
  <si>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</si>
  <si>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</si>
  <si>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</si>
  <si>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</si>
  <si>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</si>
  <si>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</si>
  <si>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</si>
  <si>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</si>
  <si>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</si>
  <si>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</si>
  <si>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</si>
  <si>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</si>
  <si>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</si>
  <si>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</si>
  <si>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</si>
  <si>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</si>
  <si>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</si>
  <si>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</si>
  <si>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</si>
  <si>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</si>
  <si>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</si>
  <si>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</si>
  <si>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</si>
  <si>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</si>
  <si>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</si>
  <si>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</si>
  <si>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</si>
  <si>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</si>
  <si>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</si>
  <si>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</si>
  <si>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</si>
  <si>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</si>
  <si>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</si>
  <si>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</si>
  <si>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</si>
  <si>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</si>
  <si>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</si>
  <si>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</si>
  <si>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</si>
  <si>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</si>
  <si>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</si>
  <si>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</si>
  <si>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</si>
  <si>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</si>
  <si>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</si>
  <si>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</si>
  <si>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</si>
  <si>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</si>
  <si>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</si>
  <si>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</si>
  <si>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</si>
  <si>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</si>
  <si>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</si>
  <si>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</si>
  <si>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</si>
  <si>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</si>
  <si>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</si>
  <si>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</si>
  <si>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</si>
  <si>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</si>
  <si>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</si>
  <si>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</si>
  <si>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</si>
  <si>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</si>
  <si>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</si>
  <si>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</si>
  <si>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</si>
  <si>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</si>
  <si>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</si>
  <si>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</si>
  <si>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</si>
  <si>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</si>
  <si>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</si>
  <si>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</si>
  <si>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</si>
  <si>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</si>
  <si>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</si>
  <si>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</si>
  <si>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</si>
  <si>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</si>
  <si>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</si>
  <si>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</si>
  <si>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</si>
  <si>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</si>
  <si>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</si>
  <si>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</si>
  <si>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</si>
  <si>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</si>
  <si>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</si>
  <si>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</si>
  <si>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</si>
  <si>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</si>
  <si>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</si>
  <si>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</si>
  <si>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</si>
  <si>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</si>
  <si>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</si>
  <si>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</si>
  <si>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</si>
  <si>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</si>
  <si>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</si>
  <si>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</si>
  <si>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</si>
  <si>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</si>
  <si>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</si>
  <si>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</si>
  <si>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</si>
  <si>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</si>
  <si>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</si>
  <si>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</si>
  <si>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</si>
  <si>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</si>
  <si>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</si>
  <si>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</si>
  <si>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</si>
  <si>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</si>
  <si>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</si>
  <si>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</si>
  <si>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</si>
  <si>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</si>
  <si>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</si>
  <si>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</si>
  <si>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</si>
  <si>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</si>
  <si>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</si>
  <si>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</si>
  <si>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</si>
  <si>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</si>
  <si>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</si>
  <si>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</si>
  <si>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</si>
  <si>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</si>
  <si>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</si>
  <si>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</si>
  <si>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</si>
  <si>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</si>
  <si>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</si>
  <si>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</si>
  <si>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</si>
  <si>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</si>
  <si>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</si>
  <si>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</si>
  <si>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</si>
  <si>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</si>
  <si>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</si>
  <si>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</si>
  <si>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</si>
  <si>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</si>
  <si>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</si>
  <si>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</si>
  <si>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</si>
  <si>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</si>
  <si>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</si>
  <si>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</si>
  <si>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</si>
  <si>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</si>
  <si>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</si>
  <si>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</si>
  <si>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</si>
  <si>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</si>
  <si>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</si>
  <si>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</si>
  <si>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</si>
  <si>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</si>
  <si>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</si>
  <si>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</si>
  <si>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</si>
  <si>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</si>
  <si>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</si>
  <si>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</si>
  <si>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</si>
  <si>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</si>
  <si>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</si>
  <si>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</si>
  <si>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</si>
  <si>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</si>
  <si>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</si>
  <si>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</si>
  <si>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</si>
  <si>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</si>
  <si>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</si>
  <si>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</si>
  <si>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</si>
  <si>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</si>
  <si>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</si>
  <si>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</si>
  <si>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</si>
  <si>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</si>
  <si>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</si>
  <si>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</si>
  <si>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</si>
  <si>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</si>
  <si>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</si>
  <si>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</si>
  <si>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</si>
  <si>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</si>
  <si>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</si>
  <si>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</si>
  <si>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</si>
  <si>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</si>
  <si>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</si>
  <si>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</si>
  <si>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</si>
  <si>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</si>
  <si>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</si>
  <si>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</si>
  <si>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</si>
  <si>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</si>
  <si>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</si>
  <si>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</si>
  <si>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</si>
  <si>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</si>
  <si>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</si>
  <si>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</si>
  <si>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</si>
  <si>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</si>
  <si>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</si>
  <si>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</si>
  <si>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</si>
  <si>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</si>
  <si>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</si>
  <si>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</si>
  <si>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</si>
  <si>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</si>
  <si>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</si>
  <si>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</si>
  <si>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</si>
  <si>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</si>
  <si>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</si>
  <si>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</si>
  <si>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</si>
  <si>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</si>
  <si>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</si>
  <si>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</si>
  <si>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</si>
  <si>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</si>
  <si>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</si>
  <si>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</si>
  <si>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</si>
  <si>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</si>
  <si>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</si>
  <si>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</si>
  <si>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</si>
  <si>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</si>
  <si>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</si>
  <si>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</si>
  <si>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</si>
  <si>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</si>
  <si>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</si>
  <si>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</si>
  <si>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</si>
  <si>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</si>
  <si>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</si>
  <si>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</si>
  <si>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</si>
  <si>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</si>
  <si>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</si>
  <si>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</si>
  <si>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</si>
  <si>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</si>
  <si>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</si>
  <si>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</si>
  <si>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</si>
  <si>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</si>
  <si>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</si>
  <si>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</si>
  <si>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</si>
  <si>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</si>
  <si>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</si>
  <si>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</si>
  <si>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</si>
  <si>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</si>
  <si>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</si>
  <si>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</si>
  <si>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</si>
  <si>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</si>
  <si>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</si>
  <si>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</si>
  <si>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</si>
  <si>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</si>
  <si>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</si>
  <si>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</si>
  <si>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</si>
  <si>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</si>
  <si>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</si>
  <si>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</si>
  <si>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</si>
  <si>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</si>
  <si>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</si>
  <si>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</si>
  <si>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</si>
  <si>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</si>
  <si>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</si>
  <si>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</si>
  <si>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</si>
  <si>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</si>
  <si>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</si>
  <si>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</si>
  <si>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</si>
  <si>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</si>
  <si>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</si>
  <si>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</si>
  <si>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</si>
  <si>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</si>
  <si>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</si>
  <si>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</si>
  <si>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</si>
  <si>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</si>
  <si>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</si>
  <si>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</si>
  <si>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</si>
  <si>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</si>
  <si>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</si>
  <si>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</si>
  <si>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</si>
  <si>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</si>
  <si>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</si>
  <si>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</si>
  <si>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</si>
  <si>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</si>
  <si>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</si>
  <si>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</si>
  <si>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</si>
  <si>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</si>
  <si>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</si>
  <si>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</si>
  <si>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</si>
  <si>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</si>
  <si>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</si>
  <si>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</si>
  <si>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</si>
  <si>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</si>
  <si>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</si>
  <si>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</si>
  <si>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</si>
  <si>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</si>
  <si>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</si>
  <si>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</si>
  <si>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</si>
  <si>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</si>
  <si>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</si>
  <si>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</si>
  <si>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</si>
  <si>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</si>
  <si>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</si>
  <si>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</si>
  <si>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</si>
  <si>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</si>
  <si>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</si>
  <si>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</si>
  <si>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</si>
  <si>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</si>
  <si>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</si>
  <si>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</si>
  <si>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</si>
  <si>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</si>
  <si>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</si>
  <si>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</si>
  <si>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</si>
  <si>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</si>
  <si>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</si>
  <si>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</si>
  <si>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</si>
  <si>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</si>
  <si>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</si>
  <si>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</si>
  <si>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</si>
  <si>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</si>
  <si>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</si>
  <si>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</si>
  <si>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</si>
  <si>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</si>
  <si>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</si>
  <si>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</si>
  <si>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</si>
  <si>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</si>
  <si>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</si>
  <si>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</si>
  <si>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</si>
  <si>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</si>
  <si>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</si>
  <si>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</si>
  <si>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</si>
  <si>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</si>
  <si>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</si>
  <si>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</si>
  <si>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</si>
  <si>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</si>
  <si>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</si>
  <si>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</si>
  <si>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</si>
  <si>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</si>
  <si>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</si>
  <si>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</si>
  <si>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</si>
  <si>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</si>
  <si>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</si>
  <si>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</si>
  <si>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</si>
  <si>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</si>
  <si>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</si>
  <si>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</si>
  <si>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</si>
  <si>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</si>
  <si>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</si>
  <si>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</si>
  <si>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</si>
  <si>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</si>
  <si>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</si>
  <si>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</si>
  <si>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</si>
  <si>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</si>
  <si>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</si>
  <si>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</si>
  <si>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</si>
  <si>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</si>
  <si>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</si>
  <si>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</si>
  <si>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</si>
  <si>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</si>
  <si>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</si>
  <si>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</si>
  <si>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</si>
  <si>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</si>
  <si>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</si>
  <si>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</si>
  <si>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</si>
  <si>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</si>
  <si>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</si>
  <si>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</si>
  <si>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</si>
  <si>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</si>
  <si>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</si>
  <si>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</si>
  <si>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</si>
  <si>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</si>
  <si>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</si>
  <si>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</si>
  <si>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</si>
  <si>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</si>
  <si>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</si>
  <si>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</si>
  <si>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</si>
  <si>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</si>
  <si>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</si>
  <si>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</si>
  <si>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</si>
  <si>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</si>
  <si>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</si>
  <si>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</si>
  <si>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</si>
  <si>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</si>
  <si>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</si>
  <si>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</si>
  <si>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</si>
  <si>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</si>
  <si>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</si>
  <si>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</si>
  <si>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</si>
  <si>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</si>
  <si>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</si>
  <si>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</si>
  <si>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</si>
  <si>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</si>
  <si>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</si>
  <si>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</si>
  <si>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</si>
  <si>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</si>
  <si>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</si>
  <si>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</si>
  <si>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</si>
  <si>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</si>
  <si>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</si>
  <si>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</si>
  <si>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</si>
  <si>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</si>
  <si>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</si>
  <si>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</si>
  <si>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</si>
  <si>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</si>
  <si>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</si>
  <si>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</si>
  <si>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</si>
  <si>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</si>
  <si>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</si>
  <si>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</si>
  <si>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</si>
  <si>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</si>
  <si>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</si>
  <si>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</si>
  <si>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</si>
  <si>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</si>
  <si>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</si>
  <si>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</si>
  <si>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</si>
  <si>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</si>
  <si>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</si>
  <si>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</si>
  <si>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</si>
  <si>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</si>
  <si>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</si>
  <si>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</si>
  <si>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</si>
  <si>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</si>
  <si>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</si>
  <si>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</si>
  <si>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</si>
  <si>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</si>
  <si>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</si>
  <si>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</si>
  <si>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</si>
  <si>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</si>
  <si>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</si>
  <si>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</si>
  <si>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</si>
  <si>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</si>
  <si>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</si>
  <si>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</si>
  <si>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</si>
  <si>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</si>
  <si>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</si>
  <si>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</si>
  <si>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</si>
  <si>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</si>
  <si>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</si>
  <si>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</si>
  <si>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</si>
  <si>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</si>
  <si>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</si>
  <si>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</si>
  <si>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</si>
  <si>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</si>
  <si>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</si>
  <si>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</si>
  <si>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</si>
  <si>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</si>
  <si>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</si>
  <si>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</si>
  <si>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</si>
  <si>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</si>
  <si>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</si>
  <si>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</si>
  <si>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</si>
  <si>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</si>
  <si>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</si>
  <si>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</si>
  <si>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</si>
  <si>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</si>
  <si>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</si>
  <si>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</si>
  <si>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</si>
  <si>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</si>
  <si>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</si>
  <si>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</si>
  <si>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</si>
  <si>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</si>
  <si>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</si>
  <si>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</si>
  <si>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</si>
  <si>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</si>
  <si>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</si>
  <si>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</si>
  <si>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</si>
  <si>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</si>
  <si>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</si>
  <si>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</si>
  <si>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</si>
  <si>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</si>
  <si>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</si>
  <si>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</si>
  <si>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</si>
  <si>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</si>
  <si>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</si>
  <si>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</si>
  <si>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</si>
  <si>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</si>
  <si>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</si>
  <si>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</si>
  <si>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</si>
  <si>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</si>
  <si>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</si>
  <si>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</si>
  <si>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</si>
  <si>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</si>
  <si>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</si>
  <si>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</si>
  <si>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</si>
  <si>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</si>
  <si>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</si>
  <si>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</si>
  <si>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</si>
  <si>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</si>
  <si>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</si>
  <si>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</si>
  <si>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</si>
  <si>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</si>
  <si>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</si>
  <si>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</si>
  <si>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</si>
  <si>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</si>
  <si>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</si>
  <si>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</si>
  <si>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</si>
  <si>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</si>
  <si>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</si>
  <si>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</si>
  <si>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</si>
  <si>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</si>
  <si>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</si>
  <si>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</si>
  <si>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</si>
  <si>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</si>
  <si>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</si>
  <si>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</si>
  <si>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</si>
  <si>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</si>
  <si>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</si>
  <si>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</si>
  <si>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</si>
  <si>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</si>
  <si>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</si>
  <si>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</si>
  <si>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</si>
  <si>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</si>
  <si>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</si>
  <si>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</si>
  <si>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</si>
  <si>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</si>
  <si>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</si>
  <si>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</si>
  <si>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</si>
  <si>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</si>
  <si>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</si>
  <si>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</si>
  <si>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</si>
  <si>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</si>
  <si>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</si>
  <si>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</si>
  <si>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</si>
  <si>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</si>
  <si>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</si>
  <si>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</si>
  <si>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</si>
  <si>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</si>
  <si>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</si>
  <si>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</si>
  <si>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</si>
  <si>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</si>
  <si>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</si>
  <si>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</si>
  <si>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</si>
  <si>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</si>
  <si>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</si>
  <si>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</si>
  <si>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</si>
  <si>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</si>
  <si>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</si>
  <si>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</si>
  <si>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</si>
  <si>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</si>
  <si>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</si>
  <si>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</si>
  <si>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</si>
  <si>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</si>
  <si>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</si>
  <si>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</si>
  <si>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</si>
  <si>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</si>
  <si>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</si>
  <si>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</si>
  <si>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</si>
  <si>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</si>
  <si>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</si>
  <si>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</si>
  <si>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</si>
  <si>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</si>
  <si>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</si>
  <si>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</si>
  <si>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</si>
  <si>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</si>
  <si>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</si>
  <si>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</si>
  <si>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</si>
  <si>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</si>
  <si>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</si>
  <si>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</si>
  <si>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</si>
  <si>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</si>
  <si>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</si>
  <si>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</si>
  <si>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</si>
  <si>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</si>
  <si>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</si>
  <si>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</si>
  <si>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</si>
  <si>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</si>
  <si>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</si>
  <si>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</si>
  <si>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</si>
  <si>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</si>
  <si>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</si>
  <si>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</si>
  <si>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</si>
  <si>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</si>
  <si>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</si>
  <si>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</si>
  <si>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</si>
  <si>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</si>
  <si>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</si>
  <si>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</si>
  <si>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</si>
  <si>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</si>
  <si>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</si>
  <si>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</si>
  <si>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</si>
  <si>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</si>
  <si>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</si>
  <si>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</si>
  <si>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</si>
  <si>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</si>
  <si>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</si>
  <si>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</si>
  <si>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</si>
  <si>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</si>
  <si>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</si>
  <si>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</si>
  <si>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</si>
  <si>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</si>
  <si>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</si>
  <si>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</si>
  <si>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</si>
  <si>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</si>
  <si>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</si>
  <si>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</si>
  <si>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</si>
  <si>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</si>
  <si>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</si>
  <si>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</si>
  <si>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</si>
  <si>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</si>
  <si>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</si>
  <si>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</si>
  <si>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</si>
  <si>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</si>
  <si>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</si>
  <si>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</si>
  <si>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</si>
  <si>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</si>
  <si>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</si>
  <si>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</si>
  <si>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</si>
  <si>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</si>
  <si>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</si>
  <si>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</si>
  <si>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</si>
  <si>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</si>
  <si>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</si>
  <si>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</si>
  <si>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</si>
  <si>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</si>
  <si>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</si>
  <si>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</si>
  <si>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</si>
  <si>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</si>
  <si>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</si>
  <si>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</si>
  <si>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</si>
  <si>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</si>
  <si>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</si>
  <si>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</si>
  <si>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</si>
  <si>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</si>
  <si>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</si>
  <si>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</si>
  <si>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</si>
  <si>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</si>
  <si>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</si>
  <si>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</si>
  <si>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</si>
  <si>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</si>
  <si>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</si>
  <si>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</si>
  <si>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</si>
  <si>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</si>
  <si>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</si>
  <si>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</si>
  <si>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</si>
  <si>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</si>
  <si>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</si>
  <si>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</si>
  <si>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</si>
  <si>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</si>
  <si>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</si>
  <si>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</si>
  <si>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</si>
  <si>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</si>
  <si>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</si>
  <si>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</si>
  <si>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</si>
  <si>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</si>
  <si>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</si>
  <si>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</si>
  <si>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</si>
  <si>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</si>
  <si>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</si>
  <si>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</si>
  <si>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</si>
  <si>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</si>
  <si>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</si>
  <si>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</si>
  <si>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</si>
  <si>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</si>
  <si>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</si>
  <si>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</si>
  <si>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</si>
  <si>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</si>
  <si>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</si>
  <si>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</si>
  <si>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</si>
  <si>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</si>
  <si>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</si>
  <si>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</si>
  <si>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</si>
  <si>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</si>
  <si>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</si>
  <si>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</si>
  <si>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</si>
  <si>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</si>
  <si>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</si>
  <si>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</si>
  <si>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</si>
  <si>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</si>
  <si>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</si>
  <si>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</si>
  <si>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</si>
  <si>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</si>
  <si>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</si>
  <si>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</si>
  <si>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</si>
  <si>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</si>
  <si>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</si>
  <si>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</si>
  <si>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</si>
  <si>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</si>
  <si>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</si>
  <si>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</si>
  <si>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</si>
  <si>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</si>
  <si>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</si>
  <si>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</si>
  <si>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</si>
  <si>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</si>
  <si>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</si>
  <si>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</si>
  <si>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</si>
  <si>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</si>
  <si>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</si>
  <si>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</si>
  <si>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</si>
  <si>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</si>
  <si>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</si>
  <si>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</si>
  <si>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</si>
  <si>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</si>
  <si>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</si>
  <si>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</si>
  <si>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</si>
  <si>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</si>
  <si>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</si>
  <si>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</si>
  <si>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</si>
  <si>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</si>
  <si>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</si>
  <si>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</si>
  <si>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</si>
  <si>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</si>
  <si>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</si>
  <si>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</si>
  <si>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</si>
  <si>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</si>
  <si>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</si>
  <si>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</si>
  <si>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</si>
  <si>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</si>
  <si>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</si>
  <si>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</si>
  <si>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</si>
  <si>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</si>
  <si>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</si>
  <si>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</si>
  <si>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</si>
  <si>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</si>
  <si>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</si>
  <si>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</si>
  <si>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</si>
  <si>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</si>
  <si>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</si>
  <si>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</si>
  <si>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</si>
  <si>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</si>
  <si>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</si>
  <si>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</si>
  <si>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</si>
  <si>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</si>
  <si>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</si>
  <si>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</si>
  <si>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</si>
  <si>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</si>
  <si>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</si>
  <si>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</si>
  <si>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</si>
  <si>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</si>
  <si>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</si>
  <si>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</si>
  <si>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</si>
  <si>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</si>
  <si>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</si>
  <si>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</si>
  <si>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</si>
  <si>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</si>
  <si>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</si>
  <si>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</si>
  <si>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</si>
  <si>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</si>
  <si>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</si>
  <si>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</si>
  <si>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</si>
  <si>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</si>
  <si>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</si>
  <si>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</si>
  <si>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</si>
  <si>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</si>
  <si>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</si>
  <si>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</si>
  <si>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</si>
  <si>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</si>
  <si>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</si>
  <si>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</si>
  <si>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</si>
  <si>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</si>
  <si>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</si>
  <si>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</si>
  <si>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</si>
  <si>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</si>
  <si>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</si>
  <si>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</si>
  <si>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</si>
  <si>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</si>
  <si>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</si>
  <si>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</si>
  <si>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</si>
  <si>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</si>
  <si>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</si>
  <si>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</si>
  <si>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</si>
  <si>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</si>
  <si>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</si>
  <si>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</si>
  <si>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</si>
  <si>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</si>
  <si>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</si>
  <si>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</si>
  <si>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</si>
  <si>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</si>
  <si>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</si>
  <si>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</si>
  <si>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</si>
  <si>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</si>
  <si>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</si>
  <si>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</si>
  <si>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</si>
  <si>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</si>
  <si>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</si>
  <si>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</si>
  <si>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</si>
  <si>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</si>
  <si>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</si>
  <si>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</si>
  <si>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</si>
  <si>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</si>
  <si>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</si>
  <si>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</si>
  <si>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</si>
  <si>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</si>
  <si>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</si>
  <si>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</si>
  <si>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</si>
  <si>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</si>
  <si>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</si>
  <si>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</si>
  <si>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</si>
  <si>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</si>
  <si>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</si>
  <si>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</si>
  <si>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</si>
  <si>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</si>
  <si>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</si>
  <si>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</si>
  <si>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</si>
  <si>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</si>
  <si>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</si>
  <si>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</si>
  <si>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</si>
  <si>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</si>
  <si>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</si>
  <si>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</si>
  <si>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</si>
  <si>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</si>
  <si>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</si>
  <si>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</si>
  <si>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</si>
  <si>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</si>
  <si>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</si>
  <si>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</si>
  <si>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</si>
  <si>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</si>
  <si>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</si>
  <si>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</si>
  <si>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</si>
  <si>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</si>
  <si>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</si>
  <si>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</si>
  <si>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</si>
  <si>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</si>
  <si>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</si>
  <si>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</si>
  <si>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</si>
  <si>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</si>
  <si>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</si>
  <si>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</si>
  <si>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</si>
  <si>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</si>
  <si>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</si>
  <si>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</si>
  <si>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</si>
  <si>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</si>
  <si>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</si>
  <si>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</si>
  <si>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</si>
  <si>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</si>
  <si>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</si>
  <si>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</si>
  <si>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</si>
  <si>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</si>
  <si>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</si>
  <si>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</si>
  <si>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</si>
  <si>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</si>
  <si>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</si>
  <si>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</si>
  <si>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</si>
  <si>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</si>
  <si>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</si>
  <si>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</si>
  <si>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</si>
  <si>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</si>
  <si>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</si>
  <si>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</si>
  <si>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</si>
  <si>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</si>
  <si>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</si>
  <si>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</si>
  <si>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</si>
  <si>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</si>
  <si>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</si>
  <si>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</si>
  <si>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</si>
  <si>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</si>
  <si>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</si>
  <si>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</si>
  <si>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</si>
  <si>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</si>
  <si>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</si>
  <si>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</si>
  <si>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</si>
  <si>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</si>
  <si>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</si>
  <si>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</si>
  <si>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</si>
  <si>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</si>
  <si>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</si>
  <si>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</si>
  <si>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</si>
  <si>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</si>
  <si>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</si>
  <si>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</si>
  <si>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</si>
  <si>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</si>
  <si>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</si>
  <si>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</si>
  <si>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</si>
  <si>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</si>
  <si>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</si>
  <si>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</si>
  <si>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</si>
  <si>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</si>
  <si>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</si>
  <si>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</si>
  <si>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</si>
  <si>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</si>
  <si>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</si>
  <si>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</si>
  <si>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</si>
  <si>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</si>
  <si>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</si>
  <si>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</si>
  <si>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</si>
  <si>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</si>
  <si>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</si>
  <si>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</si>
  <si>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</si>
  <si>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</si>
  <si>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</si>
  <si>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</si>
  <si>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</si>
  <si>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</si>
  <si>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</si>
  <si>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</si>
  <si>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</si>
  <si>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</si>
  <si>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</si>
  <si>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</si>
  <si>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</si>
  <si>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</si>
  <si>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</si>
  <si>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</si>
  <si>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</si>
  <si>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</si>
  <si>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</si>
  <si>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</si>
  <si>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</si>
  <si>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</si>
  <si>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</si>
  <si>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</si>
  <si>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</si>
  <si>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</si>
  <si>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</si>
  <si>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</si>
  <si>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</si>
  <si>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</si>
  <si>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</si>
  <si>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</si>
  <si>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</si>
  <si>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</si>
  <si>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</si>
  <si>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</si>
  <si>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</si>
  <si>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</si>
  <si>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</si>
  <si>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</si>
  <si>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</si>
  <si>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</si>
  <si>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</si>
  <si>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</si>
  <si>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</si>
  <si>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</si>
  <si>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</si>
  <si>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</si>
  <si>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</si>
  <si>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</si>
  <si>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</si>
  <si>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</si>
  <si>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</si>
  <si>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</si>
  <si>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</si>
  <si>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</si>
  <si>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</si>
  <si>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</si>
  <si>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</si>
  <si>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</si>
  <si>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</si>
  <si>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</si>
  <si>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</si>
  <si>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</si>
  <si>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</si>
  <si>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</si>
  <si>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</si>
  <si>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</si>
  <si>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</si>
  <si>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</si>
  <si>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</si>
  <si>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</si>
  <si>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</si>
  <si>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</si>
  <si>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</si>
  <si>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</si>
  <si>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</si>
  <si>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</si>
  <si>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</si>
  <si>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</si>
  <si>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</si>
  <si>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</si>
  <si>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</si>
  <si>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</si>
  <si>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</si>
  <si>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</si>
  <si>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</si>
  <si>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</si>
  <si>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</si>
  <si>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</si>
  <si>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</si>
  <si>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</si>
  <si>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</si>
  <si>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</si>
  <si>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</si>
  <si>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</si>
  <si>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</si>
  <si>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</si>
  <si>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</si>
  <si>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</si>
  <si>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</si>
  <si>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</si>
  <si>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</si>
  <si>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</si>
  <si>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</si>
  <si>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</si>
  <si>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</si>
  <si>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</si>
  <si>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</si>
  <si>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</si>
  <si>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</si>
  <si>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</si>
  <si>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</si>
  <si>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</si>
  <si>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</si>
  <si>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</si>
  <si>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</si>
  <si>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</si>
  <si>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</si>
  <si>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</si>
  <si>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</si>
  <si>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</si>
  <si>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</si>
  <si>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</si>
  <si>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</si>
  <si>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</si>
  <si>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</si>
  <si>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</si>
  <si>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</si>
  <si>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</si>
  <si>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</si>
  <si>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</si>
  <si>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</si>
  <si>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</si>
  <si>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</si>
  <si>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</si>
  <si>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</si>
  <si>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</si>
  <si>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</si>
  <si>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</si>
  <si>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</si>
  <si>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</si>
  <si>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</si>
  <si>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</si>
  <si>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</si>
  <si>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</si>
  <si>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</si>
  <si>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</si>
  <si>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</si>
  <si>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</si>
  <si>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</si>
  <si>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</si>
  <si>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</si>
  <si>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</si>
  <si>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</si>
  <si>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</si>
  <si>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</si>
  <si>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</si>
  <si>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</si>
  <si>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</si>
  <si>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</si>
  <si>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</si>
  <si>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</si>
  <si>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</si>
  <si>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</si>
  <si>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</si>
  <si>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</si>
  <si>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</si>
  <si>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</si>
  <si>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</si>
  <si>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</si>
  <si>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</si>
  <si>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</si>
  <si>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</si>
  <si>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</si>
  <si>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</si>
  <si>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</si>
  <si>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</si>
  <si>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</si>
  <si>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</si>
  <si>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</si>
  <si>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</si>
  <si>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</si>
  <si>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</si>
  <si>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</si>
  <si>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</si>
  <si>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</si>
  <si>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</si>
  <si>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</si>
  <si>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</si>
  <si>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</si>
  <si>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</si>
  <si>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</si>
  <si>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</si>
  <si>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</si>
  <si>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</si>
  <si>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</si>
  <si>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</si>
  <si>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</si>
  <si>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</si>
  <si>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</si>
  <si>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</si>
  <si>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</si>
  <si>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</si>
  <si>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</si>
  <si>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</si>
  <si>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</si>
  <si>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</si>
  <si>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</si>
  <si>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</si>
  <si>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</si>
  <si>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</si>
  <si>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</si>
  <si>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</si>
  <si>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</si>
  <si>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</si>
  <si>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</si>
  <si>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</si>
  <si>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</si>
  <si>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</si>
  <si>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</si>
  <si>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</si>
  <si>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</si>
  <si>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</si>
  <si>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</si>
  <si>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</si>
  <si>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</si>
  <si>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</si>
  <si>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</si>
  <si>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</si>
  <si>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</si>
  <si>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</si>
  <si>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</si>
  <si>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</si>
  <si>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</si>
  <si>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</si>
  <si>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</si>
  <si>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</si>
  <si>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</si>
  <si>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</si>
  <si>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</si>
  <si>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</si>
  <si>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</si>
  <si>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</si>
  <si>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</si>
  <si>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</si>
  <si>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</si>
  <si>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</si>
  <si>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</si>
  <si>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</si>
  <si>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</si>
  <si>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</si>
  <si>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</si>
  <si>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</si>
  <si>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</si>
  <si>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</si>
  <si>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</si>
  <si>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</si>
  <si>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</si>
  <si>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</si>
  <si>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</si>
  <si>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</si>
  <si>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</si>
  <si>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</si>
  <si>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</si>
  <si>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</si>
  <si>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</si>
  <si>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</si>
  <si>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</si>
  <si>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</si>
  <si>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</si>
  <si>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</si>
  <si>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</si>
  <si>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</si>
  <si>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</si>
  <si>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</si>
  <si>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</si>
  <si>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</si>
  <si>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</si>
  <si>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</si>
  <si>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</si>
  <si>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</si>
  <si>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</si>
  <si>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</si>
  <si>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</si>
  <si>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</si>
  <si>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</si>
  <si>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</si>
  <si>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</si>
  <si>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</si>
  <si>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</si>
  <si>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</si>
  <si>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</si>
  <si>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</si>
  <si>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</si>
  <si>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</si>
  <si>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</si>
  <si>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</si>
  <si>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</si>
  <si>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</si>
  <si>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</si>
  <si>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</si>
  <si>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</si>
  <si>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</si>
  <si>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</si>
  <si>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</si>
  <si>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</si>
  <si>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</si>
  <si>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</si>
  <si>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</si>
  <si>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</si>
  <si>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</si>
  <si>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</si>
  <si>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</si>
  <si>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</si>
  <si>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</si>
  <si>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</si>
  <si>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</si>
  <si>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</si>
  <si>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</si>
  <si>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</si>
  <si>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</si>
  <si>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</si>
  <si>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</si>
  <si>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</si>
  <si>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</si>
  <si>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</si>
  <si>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</si>
  <si>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</si>
  <si>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</si>
  <si>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</si>
  <si>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</si>
  <si>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</si>
  <si>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</si>
  <si>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</si>
  <si>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</si>
  <si>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</si>
  <si>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</si>
  <si>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</si>
  <si>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</si>
  <si>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</si>
  <si>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</si>
  <si>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</si>
  <si>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</si>
  <si>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</si>
  <si>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</si>
  <si>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</si>
  <si>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</si>
  <si>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</si>
  <si>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</si>
  <si>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</si>
  <si>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</si>
  <si>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</si>
  <si>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</si>
  <si>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</si>
  <si>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</si>
  <si>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</si>
  <si>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</si>
  <si>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</si>
  <si>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</si>
  <si>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</si>
  <si>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</si>
  <si>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</si>
  <si>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</si>
  <si>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</si>
  <si>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</si>
  <si>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</si>
  <si>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</si>
  <si>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</si>
  <si>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</si>
  <si>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</si>
  <si>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</si>
  <si>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</si>
  <si>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</si>
  <si>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</si>
  <si>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</si>
  <si>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</si>
  <si>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</si>
  <si>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</si>
  <si>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</si>
  <si>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</si>
  <si>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</si>
  <si>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</si>
  <si>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</si>
  <si>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</si>
  <si>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</si>
  <si>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</si>
  <si>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</si>
  <si>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</si>
  <si>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</si>
  <si>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</si>
  <si>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</si>
  <si>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</si>
  <si>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</si>
  <si>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</si>
  <si>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</si>
  <si>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</si>
  <si>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</si>
  <si>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</si>
  <si>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</si>
  <si>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</si>
  <si>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</si>
  <si>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</si>
  <si>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</si>
  <si>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</si>
  <si>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</si>
  <si>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</si>
  <si>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</si>
  <si>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</si>
  <si>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</si>
  <si>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</si>
  <si>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</si>
  <si>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</si>
  <si>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</si>
  <si>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</si>
  <si>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</si>
  <si>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</si>
  <si>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</si>
  <si>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</si>
  <si>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</si>
  <si>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</si>
  <si>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</si>
  <si>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</si>
  <si>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</si>
  <si>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</si>
  <si>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</si>
  <si>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</si>
  <si>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</si>
  <si>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</si>
  <si>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</si>
  <si>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</si>
  <si>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</si>
  <si>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</si>
  <si>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</si>
  <si>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</si>
  <si>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</si>
  <si>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</si>
  <si>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</si>
  <si>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</si>
  <si>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</si>
  <si>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</si>
  <si>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</si>
  <si>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</si>
  <si>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</si>
  <si>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</si>
  <si>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</si>
  <si>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</si>
  <si>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</si>
  <si>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</si>
  <si>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</si>
  <si>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</si>
  <si>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</si>
  <si>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</si>
  <si>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</si>
  <si>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</si>
  <si>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</si>
  <si>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</si>
  <si>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</si>
  <si>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</si>
  <si>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</si>
  <si>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</si>
  <si>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</si>
  <si>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</si>
  <si>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</si>
  <si>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</si>
  <si>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</si>
  <si>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</si>
  <si>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</si>
  <si>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</si>
  <si>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</si>
  <si>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</si>
  <si>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</si>
  <si>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</si>
  <si>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</si>
  <si>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</si>
  <si>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</si>
  <si>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</si>
  <si>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</si>
  <si>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</si>
  <si>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</si>
  <si>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</si>
  <si>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</si>
  <si>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</si>
  <si>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</si>
  <si>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</si>
  <si>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</si>
  <si>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</si>
  <si>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</si>
  <si>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</si>
  <si>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</si>
  <si>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</si>
  <si>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</si>
  <si>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</si>
  <si>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</si>
  <si>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</si>
  <si>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</si>
  <si>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</si>
  <si>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</si>
  <si>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</si>
  <si>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</si>
  <si>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</si>
  <si>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</si>
  <si>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</si>
  <si>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</si>
  <si>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</si>
  <si>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</si>
  <si>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</si>
  <si>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</si>
  <si>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</si>
  <si>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</si>
  <si>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</si>
  <si>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</si>
  <si>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</si>
  <si>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</si>
  <si>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</si>
  <si>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</si>
  <si>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</si>
  <si>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</si>
  <si>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</si>
  <si>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</si>
  <si>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</si>
  <si>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</si>
  <si>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</si>
  <si>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</si>
  <si>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</si>
  <si>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</si>
  <si>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</si>
  <si>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</si>
  <si>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</si>
  <si>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</si>
  <si>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</si>
  <si>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</si>
  <si>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</si>
  <si>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</si>
  <si>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</si>
  <si>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</si>
  <si>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</si>
  <si>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</si>
  <si>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</si>
  <si>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</si>
  <si>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</si>
  <si>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</si>
  <si>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</si>
  <si>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</si>
  <si>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</si>
  <si>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</si>
  <si>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</si>
  <si>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</si>
  <si>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</si>
  <si>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</si>
  <si>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</si>
  <si>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</si>
  <si>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</si>
  <si>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</si>
  <si>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</si>
  <si>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</si>
  <si>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</si>
  <si>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</si>
  <si>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</si>
  <si>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</si>
  <si>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</si>
  <si>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</si>
  <si>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</si>
  <si>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</si>
  <si>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</si>
  <si>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</si>
  <si>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</si>
  <si>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</si>
  <si>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</si>
  <si>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</si>
  <si>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</si>
  <si>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</si>
  <si>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</si>
  <si>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</si>
  <si>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</si>
  <si>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</si>
  <si>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</si>
  <si>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</si>
  <si>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</si>
  <si>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</si>
  <si>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</si>
  <si>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</si>
  <si>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</si>
  <si>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</si>
  <si>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</si>
  <si>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</si>
  <si>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</si>
  <si>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</si>
  <si>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</si>
  <si>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</si>
  <si>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</si>
  <si>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</si>
  <si>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</si>
  <si>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</si>
  <si>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</si>
  <si>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</si>
  <si>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</si>
  <si>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</si>
  <si>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</si>
  <si>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</si>
  <si>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</si>
  <si>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</si>
  <si>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</si>
  <si>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</si>
  <si>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</si>
  <si>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</si>
  <si>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</si>
  <si>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</si>
  <si>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</si>
  <si>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</si>
  <si>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</si>
  <si>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</si>
  <si>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</si>
  <si>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</si>
  <si>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</si>
  <si>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</si>
  <si>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</si>
  <si>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</si>
  <si>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</si>
  <si>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</si>
  <si>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</si>
  <si>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</si>
  <si>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</si>
  <si>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</si>
  <si>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</si>
  <si>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</si>
  <si>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</si>
  <si>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</si>
  <si>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</si>
  <si>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</si>
  <si>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</si>
  <si>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</si>
  <si>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</si>
  <si>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</si>
  <si>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</si>
  <si>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</si>
  <si>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</si>
  <si>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</si>
  <si>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</si>
  <si>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</si>
  <si>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</si>
  <si>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</si>
  <si>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</si>
  <si>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</si>
  <si>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</si>
  <si>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</si>
  <si>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</si>
  <si>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</si>
  <si>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</si>
  <si>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</si>
  <si>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</si>
  <si>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</si>
  <si>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</si>
  <si>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</si>
  <si>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</si>
  <si>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</si>
  <si>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</si>
  <si>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</si>
  <si>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</si>
  <si>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</si>
  <si>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</si>
  <si>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</si>
  <si>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</si>
  <si>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</si>
  <si>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</si>
  <si>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</si>
  <si>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</si>
  <si>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</si>
  <si>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</si>
  <si>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</si>
  <si>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</si>
  <si>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</si>
  <si>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</si>
  <si>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</si>
  <si>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</si>
  <si>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</si>
  <si>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</si>
  <si>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</si>
  <si>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</si>
  <si>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</si>
  <si>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</si>
  <si>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</si>
  <si>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</si>
  <si>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</si>
  <si>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</si>
  <si>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</si>
  <si>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</si>
  <si>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</si>
  <si>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</si>
  <si>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</si>
  <si>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</si>
  <si>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</si>
  <si>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</si>
  <si>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</si>
  <si>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</si>
  <si>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</si>
  <si>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</si>
  <si>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</si>
  <si>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</si>
  <si>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</si>
  <si>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</si>
  <si>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</si>
  <si>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</si>
  <si>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</si>
  <si>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</si>
  <si>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</si>
  <si>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</si>
  <si>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</si>
  <si>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</si>
  <si>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</si>
  <si>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</si>
  <si>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</si>
  <si>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</si>
  <si>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</si>
  <si>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</si>
  <si>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</si>
  <si>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</si>
  <si>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</si>
  <si>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</si>
  <si>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</si>
  <si>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</si>
  <si>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</si>
  <si>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</si>
  <si>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</si>
  <si>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</si>
  <si>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</si>
  <si>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</si>
  <si>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</si>
  <si>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</si>
  <si>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</si>
  <si>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</si>
  <si>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</si>
  <si>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</si>
  <si>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</si>
  <si>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</si>
  <si>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</si>
  <si>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</si>
  <si>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</si>
  <si>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</si>
  <si>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</si>
  <si>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</si>
  <si>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</si>
  <si>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</si>
  <si>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</si>
  <si>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</si>
  <si>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</si>
  <si>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</si>
  <si>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</si>
  <si>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</si>
  <si>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</si>
  <si>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</si>
  <si>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</si>
  <si>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</si>
  <si>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</si>
  <si>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</si>
  <si>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</si>
  <si>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</si>
  <si>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</si>
  <si>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</si>
  <si>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</si>
  <si>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</si>
  <si>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</si>
  <si>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</si>
  <si>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</si>
  <si>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</si>
  <si>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</si>
  <si>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</si>
  <si>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</si>
  <si>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</si>
  <si>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</si>
  <si>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</si>
  <si>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</si>
  <si>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</si>
  <si>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</si>
  <si>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</si>
  <si>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</si>
  <si>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</si>
  <si>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</si>
  <si>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</si>
  <si>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</si>
  <si>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</si>
  <si>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</si>
  <si>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</si>
  <si>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</si>
  <si>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</si>
  <si>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</si>
  <si>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</si>
  <si>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</si>
  <si>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</si>
  <si>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</si>
  <si>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</si>
  <si>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</si>
  <si>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</si>
  <si>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</si>
  <si>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</si>
  <si>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</si>
  <si>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</si>
  <si>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</si>
  <si>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</si>
  <si>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</si>
  <si>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</si>
  <si>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</si>
  <si>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</si>
  <si>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</si>
  <si>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</si>
  <si>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</si>
  <si>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</si>
  <si>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</si>
  <si>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</si>
  <si>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</si>
  <si>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</si>
  <si>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</si>
  <si>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</si>
  <si>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</si>
  <si>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</si>
  <si>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</si>
  <si>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</si>
  <si>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</si>
  <si>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</si>
  <si>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</si>
  <si>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</si>
  <si>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</si>
  <si>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</si>
  <si>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</si>
  <si>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</si>
  <si>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</si>
  <si>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</si>
  <si>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</si>
  <si>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</si>
  <si>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</si>
  <si>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</si>
  <si>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</si>
  <si>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</si>
  <si>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</si>
  <si>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</si>
  <si>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</si>
  <si>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</si>
  <si>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</si>
  <si>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</si>
  <si>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</si>
  <si>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</si>
  <si>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</si>
  <si>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</si>
  <si>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</si>
  <si>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</si>
  <si>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</si>
  <si>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</si>
  <si>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</si>
  <si>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</si>
  <si>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</si>
  <si>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</si>
  <si>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</si>
  <si>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</si>
  <si>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</si>
  <si>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</si>
  <si>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</si>
  <si>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</si>
  <si>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</si>
  <si>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</si>
  <si>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</si>
  <si>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</si>
  <si>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</si>
  <si>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</si>
  <si>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</si>
  <si>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</si>
  <si>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</si>
  <si>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</si>
  <si>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</si>
  <si>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</si>
  <si>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</si>
  <si>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</si>
  <si>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</si>
  <si>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</si>
  <si>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</si>
  <si>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</si>
  <si>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</si>
  <si>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</si>
  <si>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</si>
  <si>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</si>
  <si>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</si>
  <si>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</si>
  <si>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</si>
  <si>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</si>
  <si>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</si>
  <si>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</si>
  <si>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</si>
  <si>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</si>
  <si>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</si>
  <si>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</si>
  <si>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</si>
  <si>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</si>
  <si>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</si>
  <si>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</si>
  <si>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</si>
  <si>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</si>
  <si>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</si>
  <si>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</si>
  <si>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</si>
  <si>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</si>
  <si>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</si>
  <si>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</si>
  <si>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</si>
  <si>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</si>
  <si>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</si>
  <si>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</si>
  <si>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</si>
  <si>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</si>
  <si>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</si>
  <si>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</si>
  <si>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</si>
  <si>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</si>
  <si>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</si>
  <si>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</si>
  <si>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</si>
  <si>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</si>
  <si>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</si>
  <si>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</si>
  <si>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</si>
  <si>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</si>
  <si>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</si>
  <si>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</si>
  <si>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</si>
  <si>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</si>
  <si>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</si>
  <si>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</si>
  <si>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</si>
  <si>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</si>
  <si>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</si>
  <si>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</si>
  <si>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</si>
  <si>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</si>
  <si>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</si>
  <si>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</si>
  <si>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</si>
  <si>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</si>
  <si>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</si>
  <si>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</si>
  <si>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</si>
  <si>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</si>
  <si>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</si>
  <si>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</si>
  <si>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</si>
  <si>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</si>
  <si>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</si>
  <si>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</si>
  <si>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</si>
  <si>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</si>
  <si>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</si>
  <si>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</si>
  <si>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</si>
  <si>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</si>
  <si>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</si>
  <si>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</si>
  <si>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</si>
  <si>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</si>
  <si>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</si>
  <si>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</si>
  <si>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</si>
  <si>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</si>
  <si>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</si>
  <si>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</si>
  <si>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</si>
  <si>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</si>
  <si>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</si>
  <si>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</si>
  <si>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</si>
  <si>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</si>
  <si>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</si>
  <si>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</si>
  <si>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</si>
  <si>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</si>
  <si>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</si>
  <si>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</si>
  <si>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</si>
  <si>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</si>
  <si>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</si>
  <si>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</si>
  <si>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</si>
  <si>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</si>
  <si>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</si>
  <si>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</si>
  <si>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</si>
  <si>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</si>
  <si>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</si>
  <si>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</si>
  <si>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</si>
  <si>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</si>
  <si>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</si>
  <si>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</si>
  <si>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</si>
  <si>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</si>
  <si>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</si>
  <si>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</si>
  <si>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</si>
  <si>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</si>
  <si>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</si>
  <si>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</si>
  <si>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</si>
  <si>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</si>
  <si>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</si>
  <si>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</si>
  <si>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</si>
  <si>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</si>
  <si>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</si>
  <si>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</si>
  <si>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</si>
  <si>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</si>
  <si>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</si>
  <si>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</si>
  <si>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</si>
  <si>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</si>
  <si>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</si>
  <si>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</si>
  <si>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</si>
  <si>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</si>
  <si>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</si>
  <si>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</si>
  <si>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</si>
  <si>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</si>
  <si>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</si>
  <si>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</si>
  <si>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</si>
  <si>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</si>
  <si>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</si>
  <si>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</si>
  <si>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</si>
  <si>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</si>
  <si>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</si>
  <si>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</si>
  <si>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</si>
  <si>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</si>
  <si>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</si>
  <si>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</si>
  <si>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</si>
  <si>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</si>
  <si>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</si>
  <si>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</si>
  <si>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</si>
  <si>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</si>
  <si>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</si>
  <si>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</si>
  <si>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</si>
  <si>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</si>
  <si>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</si>
  <si>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</si>
  <si>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</si>
  <si>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</si>
  <si>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</si>
  <si>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</si>
  <si>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</si>
  <si>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</si>
  <si>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</si>
  <si>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</si>
  <si>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</si>
  <si>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</si>
  <si>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</si>
  <si>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</si>
  <si>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</si>
  <si>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</si>
  <si>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</si>
  <si>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</si>
  <si>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</si>
  <si>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</si>
  <si>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</si>
  <si>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</si>
  <si>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</si>
  <si>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</si>
  <si>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</si>
  <si>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</si>
  <si>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</si>
  <si>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</si>
  <si>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</si>
  <si>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</si>
  <si>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</si>
  <si>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</si>
  <si>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</si>
  <si>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</si>
  <si>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</si>
  <si>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</si>
  <si>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</si>
  <si>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</si>
  <si>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</si>
  <si>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</si>
  <si>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</si>
  <si>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</si>
  <si>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</si>
  <si>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</si>
  <si>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</si>
  <si>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</si>
  <si>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</si>
  <si>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</si>
  <si>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</si>
  <si>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</si>
  <si>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</si>
  <si>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</si>
  <si>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</si>
  <si>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</si>
  <si>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</si>
  <si>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</si>
  <si>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</si>
  <si>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</si>
  <si>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</si>
  <si>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</si>
  <si>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</si>
  <si>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</si>
  <si>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</si>
  <si>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</si>
  <si>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</si>
  <si>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</si>
  <si>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</si>
  <si>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</si>
  <si>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</si>
  <si>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</si>
  <si>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</si>
  <si>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</si>
  <si>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</si>
  <si>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</si>
  <si>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</si>
  <si>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</si>
  <si>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</si>
  <si>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</si>
  <si>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</si>
  <si>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</si>
  <si>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</si>
  <si>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</si>
  <si>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</si>
  <si>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</si>
  <si>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</si>
  <si>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</si>
  <si>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</si>
  <si>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</si>
  <si>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</si>
  <si>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</si>
  <si>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</si>
  <si>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</si>
  <si>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</si>
  <si>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</si>
  <si>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</si>
  <si>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</si>
  <si>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</si>
  <si>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</si>
  <si>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</si>
  <si>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</si>
  <si>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</si>
  <si>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</si>
  <si>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</si>
  <si>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</si>
  <si>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</si>
  <si>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</si>
  <si>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</si>
  <si>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</si>
  <si>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</si>
  <si>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</si>
  <si>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</si>
  <si>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</si>
  <si>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</si>
  <si>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</si>
  <si>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</si>
  <si>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</si>
  <si>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</si>
  <si>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</si>
  <si>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</si>
  <si>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</si>
  <si>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</si>
  <si>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</si>
  <si>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</si>
  <si>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</si>
  <si>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</si>
  <si>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</si>
  <si>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</si>
  <si>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</si>
  <si>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</si>
  <si>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</si>
  <si>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</si>
  <si>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</si>
  <si>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</si>
  <si>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</si>
  <si>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</si>
  <si>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</si>
  <si>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</si>
  <si>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</si>
  <si>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</si>
  <si>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</si>
  <si>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</si>
  <si>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</si>
  <si>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</si>
  <si>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</si>
  <si>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</si>
  <si>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</si>
  <si>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</si>
  <si>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</si>
  <si>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</si>
  <si>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</si>
  <si>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</si>
  <si>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</si>
  <si>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</si>
  <si>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</si>
  <si>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</si>
  <si>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</si>
  <si>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</si>
  <si>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</si>
  <si>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</si>
  <si>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</si>
  <si>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</si>
  <si>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</si>
  <si>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</si>
  <si>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</si>
  <si>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</si>
  <si>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</si>
  <si>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</si>
  <si>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</si>
  <si>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</si>
  <si>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</si>
  <si>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</si>
  <si>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</si>
  <si>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</si>
  <si>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</si>
  <si>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</si>
  <si>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</si>
  <si>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</si>
  <si>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</si>
  <si>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</si>
  <si>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</si>
  <si>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</si>
  <si>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</si>
  <si>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</si>
  <si>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</si>
  <si>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</si>
  <si>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</si>
  <si>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</si>
  <si>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</si>
  <si>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</si>
  <si>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</si>
  <si>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</si>
  <si>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</si>
  <si>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</si>
  <si>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</si>
  <si>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</si>
  <si>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</si>
  <si>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</si>
  <si>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</si>
  <si>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</si>
  <si>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</si>
  <si>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</si>
  <si>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</si>
  <si>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</si>
  <si>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</si>
  <si>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</si>
  <si>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</si>
  <si>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</si>
  <si>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</si>
  <si>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</si>
  <si>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</si>
  <si>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</si>
  <si>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</si>
  <si>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</si>
  <si>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</si>
  <si>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</si>
  <si>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</si>
  <si>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</si>
  <si>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</si>
  <si>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</si>
  <si>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</si>
  <si>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</si>
  <si>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</si>
  <si>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</si>
  <si>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</si>
  <si>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</si>
  <si>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</si>
  <si>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</si>
  <si>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</si>
  <si>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</si>
  <si>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</si>
  <si>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</si>
  <si>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</si>
  <si>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</si>
  <si>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</si>
  <si>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</si>
  <si>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</si>
  <si>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</si>
  <si>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</si>
  <si>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</si>
  <si>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</si>
  <si>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</si>
  <si>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</si>
  <si>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</si>
  <si>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</si>
  <si>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</si>
  <si>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</si>
  <si>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</si>
  <si>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</si>
  <si>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</si>
  <si>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</si>
  <si>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</si>
  <si>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</si>
  <si>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</si>
  <si>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</si>
  <si>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</si>
  <si>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</si>
  <si>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</si>
  <si>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</si>
  <si>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</si>
  <si>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</si>
  <si>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</si>
  <si>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</si>
  <si>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</si>
  <si>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</si>
  <si>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</si>
  <si>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</si>
  <si>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</si>
  <si>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</si>
  <si>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</si>
  <si>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</si>
  <si>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</si>
  <si>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</si>
  <si>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</si>
  <si>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</si>
  <si>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</si>
  <si>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</si>
  <si>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</si>
  <si>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</si>
  <si>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</si>
  <si>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</si>
  <si>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</si>
  <si>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</si>
  <si>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</si>
  <si>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</si>
  <si>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</si>
  <si>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</si>
  <si>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</si>
  <si>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</si>
  <si>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</si>
  <si>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</si>
  <si>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</si>
  <si>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</si>
  <si>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</si>
  <si>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</si>
  <si>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</si>
  <si>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</si>
  <si>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</si>
  <si>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</si>
  <si>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</si>
  <si>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</si>
  <si>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</si>
  <si>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</si>
  <si>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</si>
  <si>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</si>
  <si>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</si>
  <si>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</si>
  <si>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</si>
  <si>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</si>
  <si>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</si>
  <si>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</si>
  <si>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</si>
  <si>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</si>
  <si>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</si>
  <si>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</si>
  <si>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</si>
  <si>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</si>
  <si>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</si>
  <si>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</si>
  <si>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</si>
  <si>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</si>
  <si>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</si>
  <si>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</si>
  <si>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</si>
  <si>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</si>
  <si>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</si>
  <si>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</si>
  <si>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</si>
  <si>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</si>
  <si>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</si>
  <si>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</si>
  <si>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</si>
  <si>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</si>
  <si>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</si>
  <si>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</si>
  <si>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</si>
  <si>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</si>
  <si>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</si>
  <si>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</si>
  <si>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</si>
  <si>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</si>
  <si>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</si>
  <si>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</si>
  <si>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</si>
  <si>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</si>
  <si>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</si>
  <si>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</si>
  <si>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</si>
  <si>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</si>
  <si>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</si>
  <si>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</si>
  <si>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</si>
  <si>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</si>
  <si>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</si>
  <si>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</si>
  <si>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</si>
  <si>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</si>
  <si>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</si>
  <si>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</si>
  <si>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</si>
  <si>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</si>
  <si>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</si>
  <si>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</si>
  <si>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</si>
  <si>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</si>
  <si>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</si>
  <si>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</si>
  <si>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</si>
  <si>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</si>
  <si>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</si>
  <si>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</si>
  <si>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</si>
  <si>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</si>
  <si>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</si>
  <si>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</si>
  <si>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</si>
  <si>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</si>
  <si>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</si>
  <si>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</si>
  <si>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</si>
  <si>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</si>
  <si>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</si>
  <si>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</si>
  <si>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</si>
  <si>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</si>
  <si>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</si>
  <si>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</si>
  <si>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</si>
  <si>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</si>
  <si>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</si>
  <si>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</si>
  <si>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</si>
  <si>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</si>
  <si>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</si>
  <si>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</si>
  <si>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</si>
  <si>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</si>
  <si>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</si>
  <si>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</si>
  <si>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</si>
  <si>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</si>
  <si>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</si>
  <si>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</si>
  <si>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</si>
  <si>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</si>
  <si>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</si>
  <si>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</si>
  <si>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</si>
  <si>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</si>
  <si>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</si>
  <si>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</si>
  <si>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</si>
  <si>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</si>
  <si>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</si>
  <si>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</si>
  <si>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</si>
  <si>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</si>
  <si>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</si>
  <si>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</si>
  <si>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</si>
  <si>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</si>
  <si>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</si>
  <si>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</si>
  <si>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</si>
  <si>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</si>
  <si>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</si>
  <si>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</si>
  <si>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</si>
  <si>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</si>
  <si>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</si>
  <si>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</si>
  <si>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</si>
  <si>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</si>
  <si>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</si>
  <si>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</si>
  <si>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</si>
  <si>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</si>
  <si>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</si>
  <si>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</si>
  <si>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</si>
  <si>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</si>
  <si>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</si>
  <si>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</si>
  <si>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</si>
  <si>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</si>
  <si>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</si>
  <si>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</si>
  <si>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</si>
  <si>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</si>
  <si>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</si>
  <si>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</si>
  <si>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</si>
  <si>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</si>
  <si>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</si>
  <si>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</si>
  <si>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</si>
  <si>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</si>
  <si>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</si>
  <si>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</si>
  <si>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</si>
  <si>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</si>
  <si>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</si>
  <si>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</si>
  <si>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</si>
  <si>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</si>
  <si>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</si>
  <si>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</si>
  <si>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</si>
  <si>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</si>
  <si>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</si>
  <si>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</si>
  <si>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</si>
  <si>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</si>
  <si>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</si>
  <si>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</si>
  <si>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</si>
  <si>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</si>
  <si>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</si>
  <si>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</si>
  <si>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</si>
  <si>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</si>
  <si>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</si>
  <si>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</si>
  <si>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</si>
  <si>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</si>
  <si>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</si>
  <si>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</si>
  <si>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</si>
  <si>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</si>
  <si>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</si>
  <si>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</si>
  <si>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</si>
  <si>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</si>
  <si>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</si>
  <si>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</si>
  <si>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</si>
  <si>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</si>
  <si>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</si>
  <si>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</si>
  <si>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</si>
  <si>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</si>
  <si>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</si>
  <si>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</si>
  <si>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</si>
  <si>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</si>
  <si>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</si>
  <si>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</si>
  <si>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</si>
  <si>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</si>
  <si>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</si>
  <si>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</si>
  <si>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</si>
  <si>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</si>
  <si>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</si>
  <si>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</si>
  <si>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</si>
  <si>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</si>
  <si>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</si>
  <si>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</si>
  <si>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</si>
  <si>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</si>
  <si>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</si>
  <si>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</si>
  <si>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</si>
  <si>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</si>
  <si>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</si>
  <si>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</si>
  <si>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</si>
  <si>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</si>
  <si>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</si>
  <si>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</si>
  <si>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</si>
  <si>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</si>
  <si>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</si>
  <si>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</si>
  <si>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</si>
  <si>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</si>
  <si>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</si>
  <si>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</si>
  <si>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</si>
  <si>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</si>
  <si>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</si>
  <si>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</si>
  <si>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</si>
  <si>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</si>
  <si>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</si>
  <si>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</si>
  <si>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</si>
  <si>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</si>
  <si>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</si>
  <si>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</si>
  <si>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</si>
  <si>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</si>
  <si>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</si>
  <si>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</si>
  <si>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</si>
  <si>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</si>
  <si>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</si>
  <si>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</si>
  <si>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</si>
  <si>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</si>
  <si>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</si>
  <si>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</si>
  <si>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</si>
  <si>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</si>
  <si>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</si>
  <si>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</si>
  <si>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</si>
  <si>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</si>
  <si>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</si>
  <si>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</si>
  <si>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</si>
  <si>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</si>
  <si>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</si>
  <si>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</si>
  <si>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</si>
  <si>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</si>
  <si>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</si>
  <si>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</si>
  <si>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</si>
  <si>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</si>
  <si>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</si>
  <si>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</si>
  <si>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</si>
  <si>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</si>
  <si>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</si>
  <si>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</si>
  <si>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</si>
  <si>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</si>
  <si>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</si>
  <si>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</si>
  <si>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</si>
  <si>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</si>
  <si>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</si>
  <si>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</si>
  <si>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</si>
  <si>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</si>
  <si>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</si>
  <si>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</si>
  <si>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</si>
  <si>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</si>
  <si>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</si>
  <si>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</si>
  <si>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</si>
  <si>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</si>
  <si>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</si>
  <si>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</si>
  <si>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</si>
  <si>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</si>
  <si>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</si>
  <si>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</si>
  <si>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</si>
  <si>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</si>
  <si>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</si>
  <si>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</si>
  <si>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</si>
  <si>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</si>
  <si>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</si>
  <si>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</si>
  <si>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</si>
  <si>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</si>
  <si>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</si>
  <si>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</si>
  <si>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</si>
  <si>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</si>
  <si>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</si>
  <si>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</si>
  <si>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</si>
  <si>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</si>
  <si>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</si>
  <si>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</si>
  <si>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</si>
  <si>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</si>
  <si>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</si>
  <si>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</si>
  <si>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</si>
  <si>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</si>
  <si>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</si>
  <si>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</si>
  <si>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</si>
  <si>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</si>
  <si>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</si>
  <si>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</si>
  <si>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</si>
  <si>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</si>
  <si>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</si>
  <si>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</si>
  <si>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</si>
  <si>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</si>
  <si>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</si>
  <si>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</si>
  <si>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</si>
  <si>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</si>
  <si>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</si>
  <si>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</si>
  <si>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</si>
  <si>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</si>
  <si>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</si>
  <si>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</si>
  <si>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</si>
  <si>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</si>
  <si>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</si>
  <si>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</si>
  <si>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</si>
  <si>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</si>
  <si>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</si>
  <si>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</si>
  <si>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</si>
  <si>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</si>
  <si>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</si>
  <si>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</si>
  <si>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</si>
  <si>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</si>
  <si>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</si>
  <si>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</si>
  <si>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</si>
  <si>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</si>
  <si>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</si>
  <si>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</si>
  <si>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</si>
  <si>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</si>
  <si>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</si>
  <si>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</si>
  <si>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</si>
  <si>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</si>
  <si>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</si>
  <si>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</si>
  <si>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</si>
  <si>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</si>
  <si>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</si>
  <si>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</si>
  <si>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</si>
  <si>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</si>
  <si>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</si>
  <si>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</si>
  <si>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</si>
  <si>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</si>
  <si>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</si>
  <si>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</si>
  <si>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</si>
  <si>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</si>
  <si>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</si>
  <si>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</si>
  <si>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</si>
  <si>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</si>
  <si>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</si>
  <si>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</si>
  <si>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</si>
  <si>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</si>
  <si>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</si>
  <si>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</si>
  <si>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</si>
  <si>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</si>
  <si>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</si>
  <si>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</si>
  <si>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</si>
  <si>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</si>
  <si>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</si>
  <si>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</si>
  <si>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</si>
  <si>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</si>
  <si>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</si>
  <si>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</si>
  <si>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</si>
  <si>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</si>
  <si>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</si>
  <si>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</si>
  <si>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</si>
  <si>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</si>
  <si>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</si>
  <si>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</si>
  <si>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</si>
  <si>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</si>
  <si>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</si>
  <si>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</si>
  <si>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</si>
  <si>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</si>
  <si>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</si>
  <si>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</si>
  <si>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</si>
  <si>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</si>
  <si>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</si>
  <si>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</si>
  <si>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</si>
  <si>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</si>
  <si>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</si>
  <si>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</si>
  <si>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</si>
  <si>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</si>
  <si>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</si>
  <si>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</si>
  <si>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</si>
  <si>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</si>
  <si>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</si>
  <si>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</si>
  <si>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</si>
  <si>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</si>
  <si>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</si>
  <si>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</si>
  <si>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</si>
  <si>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</si>
  <si>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</si>
  <si>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</si>
  <si>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</si>
  <si>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</si>
  <si>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</si>
  <si>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</si>
  <si>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</si>
  <si>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</si>
  <si>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</si>
  <si>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</si>
  <si>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</si>
  <si>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</si>
  <si>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</si>
  <si>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</si>
  <si>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</si>
  <si>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</si>
  <si>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</si>
  <si>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</si>
  <si>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</si>
  <si>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</si>
  <si>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</si>
  <si>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</si>
  <si>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</si>
  <si>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</si>
  <si>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</si>
  <si>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</si>
  <si>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</si>
  <si>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</si>
  <si>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</si>
  <si>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</si>
  <si>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</si>
  <si>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</si>
  <si>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</si>
  <si>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</si>
  <si>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</si>
  <si>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</si>
  <si>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</si>
  <si>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</si>
  <si>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</si>
  <si>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</si>
  <si>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</si>
  <si>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</si>
  <si>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</si>
  <si>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</si>
  <si>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</si>
  <si>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</si>
  <si>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</si>
  <si>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</si>
  <si>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</si>
  <si>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</si>
  <si>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</si>
  <si>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</si>
  <si>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</si>
  <si>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</si>
  <si>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</si>
  <si>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</si>
  <si>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</si>
  <si>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</si>
  <si>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</si>
  <si>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</si>
  <si>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</si>
  <si>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</si>
  <si>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</si>
  <si>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</si>
  <si>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</si>
  <si>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</si>
  <si>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</si>
  <si>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</si>
  <si>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</si>
  <si>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</si>
  <si>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</si>
  <si>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</si>
  <si>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</si>
  <si>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</si>
  <si>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</si>
  <si>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</si>
  <si>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</si>
  <si>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</si>
  <si>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</si>
  <si>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</si>
  <si>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</si>
  <si>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</si>
  <si>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</si>
  <si>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</si>
  <si>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</si>
  <si>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</si>
  <si>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</si>
  <si>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</si>
  <si>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</si>
  <si>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</si>
  <si>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</si>
  <si>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</si>
  <si>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</si>
  <si>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</si>
  <si>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</si>
  <si>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</si>
  <si>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</si>
  <si>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</si>
  <si>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</si>
  <si>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</si>
  <si>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</si>
  <si>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</si>
  <si>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</si>
  <si>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</si>
  <si>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</si>
  <si>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</si>
  <si>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</si>
  <si>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</si>
  <si>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</si>
  <si>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</si>
  <si>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</si>
  <si>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</si>
  <si>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</si>
  <si>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</si>
  <si>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</si>
  <si>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</si>
  <si>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</si>
  <si>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</si>
  <si>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</si>
  <si>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</si>
  <si>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</si>
  <si>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</si>
  <si>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</si>
  <si>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</si>
  <si>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</si>
  <si>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</si>
  <si>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</si>
  <si>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</si>
  <si>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</si>
  <si>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</si>
  <si>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</si>
  <si>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</si>
  <si>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</si>
  <si>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</si>
  <si>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</si>
  <si>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</si>
  <si>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</si>
  <si>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</si>
  <si>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</si>
  <si>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</si>
  <si>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</si>
  <si>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</si>
  <si>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</si>
  <si>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</si>
  <si>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</si>
  <si>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</si>
  <si>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</si>
  <si>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</si>
  <si>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</si>
  <si>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</si>
  <si>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</si>
  <si>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</si>
  <si>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</si>
  <si>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</si>
  <si>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</si>
  <si>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</si>
  <si>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</si>
  <si>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</si>
  <si>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</si>
  <si>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</si>
  <si>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</si>
  <si>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</si>
  <si>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</si>
  <si>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</si>
  <si>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</si>
  <si>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</si>
  <si>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</si>
  <si>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</si>
  <si>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</si>
  <si>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</si>
  <si>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</si>
  <si>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</si>
  <si>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</si>
  <si>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</si>
  <si>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</si>
  <si>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</si>
  <si>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</si>
  <si>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</si>
  <si>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</si>
  <si>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</si>
  <si>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</si>
  <si>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</si>
  <si>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</si>
  <si>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</si>
  <si>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</si>
  <si>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</si>
  <si>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</si>
  <si>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</si>
  <si>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</si>
  <si>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</si>
  <si>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</si>
  <si>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</si>
  <si>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</si>
  <si>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</si>
  <si>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</si>
  <si>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</si>
  <si>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</si>
  <si>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</si>
  <si>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</si>
  <si>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</si>
  <si>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</si>
  <si>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</si>
  <si>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</si>
  <si>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</si>
  <si>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</si>
  <si>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</si>
  <si>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</si>
  <si>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</si>
  <si>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</si>
  <si>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</si>
  <si>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</si>
  <si>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</si>
  <si>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</si>
  <si>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</si>
  <si>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</si>
  <si>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</si>
  <si>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</si>
  <si>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</si>
  <si>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</si>
  <si>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</si>
  <si>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</si>
  <si>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</si>
  <si>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</si>
  <si>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</si>
  <si>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</si>
  <si>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</si>
  <si>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</si>
  <si>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</si>
  <si>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</si>
  <si>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</si>
  <si>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</si>
  <si>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</si>
  <si>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</si>
  <si>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</si>
  <si>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</si>
  <si>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</si>
  <si>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</si>
  <si>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</si>
  <si>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</si>
  <si>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</si>
  <si>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</si>
  <si>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</si>
  <si>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</si>
  <si>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</si>
  <si>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</si>
  <si>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</si>
  <si>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</si>
  <si>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</si>
  <si>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</si>
  <si>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</si>
  <si>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</si>
  <si>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</si>
  <si>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</si>
  <si>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</si>
  <si>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</si>
  <si>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</si>
  <si>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</si>
  <si>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</si>
  <si>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</si>
  <si>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</si>
  <si>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</si>
  <si>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</si>
  <si>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</si>
  <si>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</si>
  <si>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</si>
  <si>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</si>
  <si>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</si>
  <si>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</si>
  <si>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</si>
  <si>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</si>
  <si>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</si>
  <si>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</si>
  <si>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</si>
  <si>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</si>
  <si>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</si>
  <si>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</si>
  <si>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</si>
  <si>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</si>
  <si>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</si>
  <si>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</si>
  <si>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</si>
  <si>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</si>
  <si>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</si>
  <si>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</si>
  <si>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</si>
  <si>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</si>
  <si>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</si>
  <si>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</si>
  <si>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</si>
  <si>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</si>
  <si>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</si>
  <si>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</si>
  <si>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</si>
  <si>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</si>
  <si>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</si>
  <si>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</si>
  <si>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</si>
  <si>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</si>
  <si>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</si>
  <si>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</si>
  <si>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</si>
  <si>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</si>
  <si>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</si>
  <si>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</si>
  <si>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</si>
  <si>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</si>
  <si>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</si>
  <si>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</si>
  <si>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</si>
  <si>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</si>
  <si>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</si>
  <si>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</si>
  <si>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</si>
  <si>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</si>
  <si>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</si>
  <si>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</si>
  <si>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</si>
  <si>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</si>
  <si>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</si>
  <si>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</si>
  <si>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</si>
  <si>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</si>
  <si>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</si>
  <si>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</si>
  <si>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</si>
  <si>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</si>
  <si>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</si>
  <si>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</si>
  <si>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</si>
  <si>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</si>
  <si>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</si>
  <si>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</si>
  <si>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</si>
  <si>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</si>
  <si>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</si>
  <si>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</si>
  <si>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</si>
  <si>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</si>
  <si>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</si>
  <si>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</si>
  <si>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</si>
  <si>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</si>
  <si>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</si>
  <si>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</si>
  <si>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</si>
  <si>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</si>
  <si>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</si>
  <si>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</si>
  <si>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</si>
  <si>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</si>
  <si>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</si>
  <si>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</si>
  <si>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</si>
  <si>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</si>
  <si>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</si>
  <si>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</si>
  <si>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</si>
  <si>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</si>
  <si>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</si>
  <si>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</si>
  <si>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</si>
  <si>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</si>
  <si>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</si>
  <si>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</si>
  <si>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</si>
  <si>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</si>
  <si>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</si>
  <si>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</si>
  <si>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</si>
  <si>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</si>
  <si>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</si>
  <si>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</si>
  <si>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</si>
  <si>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</si>
  <si>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</si>
  <si>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</si>
  <si>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</si>
  <si>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</si>
  <si>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</si>
  <si>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</si>
  <si>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</si>
  <si>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</si>
  <si>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</si>
  <si>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</si>
  <si>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</si>
  <si>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</si>
  <si>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</si>
  <si>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</si>
  <si>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</si>
  <si>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</si>
  <si>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</si>
  <si>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</si>
  <si>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</si>
  <si>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</si>
  <si>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</si>
  <si>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</si>
  <si>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</si>
  <si>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</si>
  <si>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</si>
  <si>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</si>
  <si>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</si>
  <si>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</si>
  <si>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</si>
  <si>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</si>
  <si>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</si>
  <si>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</si>
  <si>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</si>
  <si>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</si>
  <si>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</si>
  <si>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</si>
  <si>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</si>
  <si>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</si>
  <si>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</si>
  <si>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</si>
  <si>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</si>
  <si>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</si>
  <si>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</si>
  <si>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</si>
  <si>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</si>
  <si>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</si>
  <si>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</si>
  <si>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</si>
  <si>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</si>
  <si>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</si>
  <si>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</si>
  <si>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</si>
  <si>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</si>
  <si>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</si>
  <si>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</si>
  <si>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</si>
  <si>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</si>
  <si>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</si>
  <si>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</si>
  <si>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</si>
  <si>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</si>
  <si>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</si>
  <si>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</si>
  <si>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</si>
  <si>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</si>
  <si>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</si>
  <si>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</si>
  <si>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</si>
  <si>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</si>
  <si>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</si>
  <si>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</si>
  <si>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</si>
  <si>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</si>
  <si>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</si>
  <si>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</si>
  <si>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</si>
  <si>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</si>
  <si>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</si>
  <si>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</si>
  <si>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</si>
  <si>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</si>
  <si>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</si>
  <si>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</si>
  <si>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</si>
  <si>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</si>
  <si>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</si>
  <si>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</si>
  <si>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</si>
  <si>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</si>
  <si>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</si>
  <si>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</si>
  <si>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</si>
  <si>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</si>
  <si>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</si>
  <si>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</si>
  <si>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</si>
  <si>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</si>
  <si>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</si>
  <si>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</si>
  <si>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</si>
  <si>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</si>
  <si>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</si>
  <si>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</si>
  <si>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</si>
  <si>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</si>
  <si>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</si>
  <si>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</si>
  <si>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</si>
  <si>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</si>
  <si>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</si>
  <si>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</si>
  <si>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</si>
  <si>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</si>
  <si>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</si>
  <si>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</si>
  <si>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</si>
  <si>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</si>
  <si>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</si>
  <si>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</si>
  <si>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</si>
  <si>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</si>
  <si>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</si>
  <si>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</si>
  <si>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</si>
  <si>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</si>
  <si>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</si>
  <si>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</si>
  <si>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</si>
  <si>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</si>
  <si>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</si>
  <si>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</si>
  <si>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</si>
  <si>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</si>
  <si>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</si>
  <si>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</si>
  <si>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</si>
  <si>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</si>
  <si>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</si>
  <si>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</si>
  <si>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</si>
  <si>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</si>
  <si>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</si>
  <si>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</si>
  <si>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</si>
  <si>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</si>
  <si>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</si>
  <si>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</si>
  <si>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</si>
  <si>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</si>
  <si>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</si>
  <si>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</si>
  <si>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</si>
  <si>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</si>
  <si>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</si>
  <si>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</si>
  <si>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</si>
  <si>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</si>
  <si>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</si>
  <si>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</si>
  <si>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</si>
  <si>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</si>
  <si>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</si>
  <si>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</si>
  <si>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</si>
  <si>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</si>
  <si>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</si>
  <si>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</si>
  <si>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</si>
  <si>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</si>
  <si>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</si>
  <si>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</si>
  <si>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</si>
  <si>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</si>
  <si>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</si>
  <si>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</si>
  <si>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</si>
  <si>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</si>
  <si>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</si>
  <si>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</si>
  <si>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</si>
  <si>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</si>
  <si>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</si>
  <si>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</si>
  <si>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</si>
  <si>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</si>
  <si>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</si>
  <si>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</si>
  <si>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</si>
  <si>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</si>
  <si>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</si>
  <si>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</si>
  <si>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</si>
  <si>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</si>
  <si>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</si>
  <si>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</si>
  <si>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</si>
  <si>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</si>
  <si>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</si>
  <si>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</si>
  <si>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</si>
  <si>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</si>
  <si>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</si>
  <si>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</si>
  <si>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</si>
  <si>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</si>
  <si>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</si>
  <si>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</si>
  <si>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</si>
  <si>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</si>
  <si>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</si>
  <si>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</si>
  <si>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</si>
  <si>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</si>
  <si>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</si>
  <si>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</si>
  <si>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</si>
  <si>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</si>
  <si>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</si>
  <si>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</si>
  <si>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</si>
  <si>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</si>
  <si>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</si>
  <si>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</si>
  <si>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</si>
  <si>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</si>
  <si>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</si>
  <si>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</si>
  <si>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</si>
  <si>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</si>
  <si>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</si>
  <si>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</si>
  <si>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</si>
  <si>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</si>
  <si>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</si>
  <si>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</si>
  <si>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</si>
  <si>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</si>
  <si>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</si>
  <si>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</si>
  <si>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</si>
  <si>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</si>
  <si>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</si>
  <si>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</si>
  <si>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</si>
  <si>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</si>
  <si>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</si>
  <si>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</si>
  <si>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</si>
  <si>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</si>
  <si>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</si>
  <si>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</si>
  <si>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</si>
  <si>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</si>
  <si>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</si>
  <si>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</si>
  <si>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</si>
  <si>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</si>
  <si>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</si>
  <si>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</si>
  <si>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</si>
  <si>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</si>
  <si>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</si>
  <si>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</si>
  <si>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</si>
  <si>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</si>
  <si>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</si>
  <si>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</si>
  <si>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</si>
  <si>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</si>
  <si>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</si>
  <si>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</si>
  <si>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</si>
  <si>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</si>
  <si>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</si>
  <si>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</si>
  <si>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</si>
  <si>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</si>
  <si>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</si>
  <si>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</si>
  <si>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</si>
  <si>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</si>
  <si>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</si>
  <si>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</si>
  <si>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</si>
  <si>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</si>
  <si>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</si>
  <si>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</si>
  <si>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</si>
  <si>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</si>
  <si>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</si>
  <si>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</si>
  <si>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</si>
  <si>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</si>
  <si>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</si>
  <si>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</si>
  <si>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</si>
  <si>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</si>
  <si>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</si>
  <si>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</si>
  <si>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</si>
  <si>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</si>
  <si>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</si>
  <si>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</si>
  <si>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</si>
  <si>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</si>
  <si>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</si>
  <si>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</si>
  <si>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</si>
  <si>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</si>
  <si>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</si>
  <si>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</si>
  <si>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</si>
  <si>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</si>
  <si>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</si>
  <si>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</si>
  <si>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</si>
  <si>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</si>
  <si>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</si>
  <si>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</si>
  <si>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</si>
  <si>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</si>
  <si>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</si>
  <si>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</si>
  <si>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</si>
  <si>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</si>
  <si>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</si>
  <si>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</si>
  <si>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</si>
  <si>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</si>
  <si>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</si>
  <si>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</si>
  <si>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</si>
  <si>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</si>
  <si>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</si>
  <si>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</si>
  <si>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</si>
  <si>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</si>
  <si>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</si>
  <si>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</si>
  <si>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</si>
  <si>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</si>
  <si>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</si>
  <si>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</si>
  <si>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</si>
  <si>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</si>
  <si>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</si>
  <si>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</si>
  <si>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</si>
  <si>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</si>
  <si>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</si>
  <si>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</si>
  <si>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</si>
  <si>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</si>
  <si>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</si>
  <si>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</si>
  <si>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</si>
  <si>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</si>
  <si>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</si>
  <si>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</si>
  <si>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</si>
  <si>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</si>
  <si>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</si>
  <si>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</si>
  <si>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</si>
  <si>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</si>
  <si>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</si>
  <si>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</si>
  <si>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</si>
  <si>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</si>
  <si>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</si>
  <si>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</si>
  <si>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</si>
  <si>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</si>
  <si>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</si>
  <si>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</si>
  <si>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</si>
  <si>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</si>
  <si>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</si>
  <si>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</si>
  <si>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</si>
  <si>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</si>
  <si>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</si>
  <si>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</si>
  <si>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</si>
  <si>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</si>
  <si>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</si>
  <si>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</si>
  <si>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</si>
  <si>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</si>
  <si>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</si>
  <si>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</si>
  <si>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</si>
  <si>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</si>
  <si>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</si>
  <si>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</si>
  <si>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</si>
  <si>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</si>
  <si>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</si>
  <si>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</si>
  <si>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</si>
  <si>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</si>
  <si>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</si>
  <si>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</si>
  <si>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</si>
  <si>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</si>
  <si>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</si>
  <si>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</si>
  <si>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</si>
  <si>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</si>
  <si>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</si>
  <si>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</si>
  <si>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</si>
  <si>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</si>
  <si>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</si>
  <si>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</si>
  <si>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</si>
  <si>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</si>
  <si>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</si>
  <si>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</si>
  <si>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</si>
  <si>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</si>
  <si>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</si>
  <si>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</si>
  <si>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</si>
  <si>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</si>
  <si>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</si>
  <si>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</si>
  <si>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</si>
  <si>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</si>
  <si>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</si>
  <si>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</si>
  <si>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</si>
  <si>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</si>
  <si>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</si>
  <si>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</si>
  <si>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</si>
  <si>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</si>
  <si>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</si>
  <si>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</si>
  <si>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</si>
  <si>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</si>
  <si>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</si>
  <si>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</si>
  <si>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</si>
  <si>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</si>
  <si>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</si>
  <si>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</si>
  <si>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</si>
  <si>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</si>
  <si>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</si>
  <si>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</si>
  <si>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</si>
  <si>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</si>
  <si>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</si>
  <si>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</si>
  <si>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</si>
  <si>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</si>
  <si>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</si>
  <si>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</si>
  <si>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</si>
  <si>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</si>
  <si>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</si>
  <si>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</si>
  <si>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</si>
  <si>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</si>
  <si>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</si>
  <si>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</si>
  <si>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</si>
  <si>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</si>
  <si>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</si>
  <si>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</si>
  <si>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</si>
  <si>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</si>
  <si>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</si>
  <si>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</si>
  <si>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</si>
  <si>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</si>
  <si>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</si>
  <si>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</si>
  <si>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</si>
  <si>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</si>
  <si>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</si>
  <si>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</si>
  <si>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</si>
  <si>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</si>
  <si>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</si>
  <si>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</si>
  <si>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</si>
  <si>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</si>
  <si>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</si>
  <si>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</si>
  <si>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</si>
  <si>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</si>
  <si>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</si>
  <si>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</si>
  <si>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</si>
  <si>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</si>
  <si>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</si>
  <si>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</si>
  <si>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</si>
  <si>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</si>
  <si>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</si>
  <si>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</si>
  <si>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</si>
  <si>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</si>
  <si>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</si>
  <si>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</si>
  <si>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</si>
  <si>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</si>
  <si>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</si>
  <si>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</si>
  <si>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</si>
  <si>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</si>
  <si>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</si>
  <si>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</si>
  <si>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</si>
  <si>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</si>
  <si>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</si>
  <si>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</si>
  <si>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</si>
  <si>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</si>
  <si>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</si>
  <si>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</si>
  <si>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</si>
  <si>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</si>
  <si>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</si>
  <si>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</si>
  <si>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</si>
  <si>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</si>
  <si>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</si>
  <si>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</si>
  <si>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</si>
  <si>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</si>
  <si>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</si>
  <si>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</si>
  <si>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</si>
  <si>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</si>
  <si>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</si>
  <si>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</si>
  <si>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</si>
  <si>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</si>
  <si>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</si>
  <si>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</si>
  <si>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</si>
  <si>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</si>
  <si>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</si>
  <si>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</si>
  <si>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</si>
  <si>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</si>
  <si>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</si>
  <si>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</si>
  <si>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</si>
  <si>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</si>
  <si>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</si>
  <si>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</si>
  <si>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</si>
  <si>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</si>
  <si>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</si>
  <si>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</si>
  <si>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</si>
  <si>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</si>
  <si>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</si>
  <si>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</si>
  <si>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</si>
  <si>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</si>
  <si>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</si>
  <si>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</si>
  <si>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</si>
  <si>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</si>
  <si>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</si>
  <si>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</si>
  <si>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</si>
  <si>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</si>
  <si>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</si>
  <si>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</si>
  <si>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</si>
  <si>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</si>
  <si>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</si>
  <si>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</si>
  <si>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</si>
  <si>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</si>
  <si>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</si>
  <si>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</si>
  <si>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</si>
  <si>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</si>
  <si>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</si>
  <si>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</si>
  <si>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</si>
  <si>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</si>
  <si>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</si>
  <si>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</si>
  <si>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</si>
  <si>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</si>
  <si>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</si>
  <si>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</si>
  <si>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</si>
  <si>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</si>
  <si>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</si>
  <si>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</si>
  <si>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</si>
  <si>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</si>
  <si>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</si>
  <si>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</si>
  <si>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</si>
  <si>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</si>
  <si>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</si>
  <si>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</si>
  <si>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</si>
  <si>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</si>
  <si>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</si>
  <si>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</si>
  <si>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</si>
  <si>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</si>
  <si>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</si>
  <si>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</si>
  <si>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</si>
  <si>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</si>
  <si>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</si>
  <si>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</si>
  <si>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</si>
  <si>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</si>
  <si>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</si>
  <si>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</si>
  <si>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</si>
  <si>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</si>
  <si>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</si>
  <si>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</si>
  <si>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</si>
  <si>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</si>
  <si>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</si>
  <si>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</si>
  <si>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</si>
  <si>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</si>
  <si>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</si>
  <si>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</si>
  <si>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</si>
  <si>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</si>
  <si>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</si>
  <si>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</si>
  <si>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</si>
  <si>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</si>
  <si>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</si>
  <si>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</si>
  <si>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</si>
  <si>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</si>
  <si>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</si>
  <si>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</si>
  <si>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</si>
  <si>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</si>
  <si>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</si>
  <si>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</si>
  <si>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</si>
  <si>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</si>
  <si>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</si>
  <si>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</si>
  <si>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</si>
  <si>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</si>
  <si>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</si>
  <si>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</si>
  <si>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</si>
  <si>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</si>
  <si>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</si>
  <si>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</si>
  <si>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</si>
  <si>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</si>
  <si>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</si>
  <si>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</si>
  <si>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</si>
  <si>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</si>
  <si>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</si>
  <si>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</si>
  <si>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</si>
  <si>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</si>
  <si>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</si>
  <si>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</si>
  <si>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</si>
  <si>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</si>
  <si>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</si>
  <si>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</si>
  <si>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</si>
  <si>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</si>
  <si>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</si>
  <si>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</si>
  <si>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</si>
  <si>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</si>
  <si>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</si>
  <si>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</si>
  <si>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</si>
  <si>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</si>
  <si>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</si>
  <si>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</si>
  <si>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</si>
  <si>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</si>
  <si>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</si>
  <si>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</si>
  <si>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</si>
  <si>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</si>
  <si>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</si>
  <si>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</si>
  <si>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</si>
  <si>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</si>
  <si>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</si>
  <si>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</si>
  <si>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</si>
  <si>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</si>
  <si>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</si>
  <si>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</si>
  <si>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</si>
  <si>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</si>
  <si>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</si>
  <si>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</si>
  <si>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</si>
  <si>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</si>
  <si>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</si>
  <si>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</si>
  <si>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</si>
  <si>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</si>
  <si>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</si>
  <si>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</si>
  <si>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</si>
  <si>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</si>
  <si>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</si>
  <si>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</si>
  <si>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</si>
  <si>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</si>
  <si>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</si>
  <si>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</si>
  <si>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</si>
  <si>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</si>
  <si>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</si>
  <si>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</si>
  <si>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</si>
  <si>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</si>
  <si>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</si>
  <si>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</si>
  <si>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</si>
  <si>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</si>
  <si>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</si>
  <si>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</si>
  <si>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</si>
  <si>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</si>
  <si>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</si>
  <si>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</si>
  <si>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</si>
  <si>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</si>
  <si>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</si>
  <si>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</si>
  <si>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</si>
  <si>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</si>
  <si>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</si>
  <si>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</si>
  <si>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</si>
  <si>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</si>
  <si>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</si>
  <si>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</si>
  <si>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</si>
  <si>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</si>
  <si>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</si>
  <si>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</si>
  <si>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</si>
  <si>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</si>
  <si>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</si>
  <si>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</si>
  <si>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</si>
  <si>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</si>
  <si>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</si>
  <si>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</si>
  <si>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</si>
  <si>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</si>
  <si>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</si>
  <si>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</si>
  <si>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</si>
  <si>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</si>
  <si>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</si>
  <si>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</si>
  <si>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</si>
  <si>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</si>
  <si>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</si>
  <si>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</si>
  <si>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</si>
  <si>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</si>
  <si>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</si>
  <si>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</si>
  <si>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</si>
  <si>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</si>
  <si>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</si>
  <si>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</si>
  <si>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</si>
  <si>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</si>
  <si>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</si>
  <si>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</si>
  <si>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</si>
  <si>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</si>
  <si>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</si>
  <si>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</si>
  <si>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</si>
  <si>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</si>
  <si>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</si>
  <si>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</si>
  <si>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</si>
  <si>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</si>
  <si>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</si>
  <si>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</si>
  <si>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</si>
  <si>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</si>
  <si>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</si>
  <si>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</si>
  <si>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</si>
  <si>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</si>
  <si>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</si>
  <si>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</si>
  <si>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</si>
  <si>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</si>
  <si>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</si>
  <si>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</si>
  <si>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</si>
  <si>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</si>
  <si>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</si>
  <si>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</si>
  <si>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</si>
  <si>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</si>
  <si>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</si>
  <si>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</si>
  <si>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</si>
  <si>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</si>
  <si>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</si>
  <si>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</si>
  <si>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</si>
  <si>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</si>
  <si>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</si>
  <si>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</si>
  <si>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</si>
  <si>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</si>
  <si>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</si>
  <si>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</si>
  <si>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</si>
  <si>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</si>
  <si>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</si>
  <si>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</si>
  <si>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</si>
  <si>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</si>
  <si>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</si>
  <si>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</si>
  <si>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</si>
  <si>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</si>
  <si>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</si>
  <si>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</si>
  <si>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</si>
  <si>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</si>
  <si>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</si>
  <si>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</si>
  <si>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</si>
  <si>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</si>
  <si>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</si>
  <si>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</si>
  <si>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</si>
  <si>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</si>
  <si>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</si>
  <si>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</si>
  <si>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</si>
  <si>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</si>
  <si>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</si>
  <si>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</si>
  <si>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</si>
  <si>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</si>
  <si>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</si>
  <si>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</si>
  <si>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</si>
  <si>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</si>
  <si>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</si>
  <si>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</si>
  <si>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</si>
  <si>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</si>
  <si>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</si>
  <si>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</si>
  <si>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</si>
  <si>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</si>
  <si>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</si>
  <si>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</si>
  <si>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</si>
  <si>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</si>
  <si>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</si>
  <si>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</si>
  <si>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</si>
  <si>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</si>
  <si>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</si>
  <si>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</si>
  <si>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</si>
  <si>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</si>
  <si>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</si>
  <si>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</si>
  <si>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</si>
  <si>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</si>
  <si>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</si>
  <si>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</si>
  <si>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</si>
  <si>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</si>
  <si>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</si>
  <si>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</si>
  <si>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</si>
  <si>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</si>
  <si>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</si>
  <si>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</si>
  <si>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</si>
  <si>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</si>
  <si>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</si>
  <si>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</si>
  <si>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</si>
  <si>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</si>
  <si>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</si>
  <si>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</si>
  <si>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</si>
  <si>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</si>
  <si>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</si>
  <si>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</si>
  <si>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</si>
  <si>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</si>
  <si>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</si>
  <si>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</si>
  <si>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</si>
  <si>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</si>
  <si>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</si>
  <si>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</si>
  <si>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</si>
  <si>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</si>
  <si>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</si>
  <si>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</si>
  <si>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</si>
  <si>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</si>
  <si>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</si>
  <si>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</si>
  <si>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</si>
  <si>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</si>
  <si>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</si>
  <si>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</si>
  <si>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</si>
  <si>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</si>
  <si>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</si>
  <si>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</si>
  <si>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</si>
  <si>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</si>
  <si>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</si>
  <si>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</si>
  <si>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</si>
  <si>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</si>
  <si>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</si>
  <si>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</si>
  <si>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</si>
  <si>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</si>
  <si>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</si>
  <si>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</si>
  <si>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</si>
  <si>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</si>
  <si>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</si>
  <si>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</si>
  <si>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</si>
  <si>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</si>
  <si>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</si>
  <si>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</si>
  <si>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</si>
  <si>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</si>
  <si>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</si>
  <si>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</si>
  <si>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</si>
  <si>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</si>
  <si>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</si>
  <si>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</si>
  <si>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</si>
  <si>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</si>
  <si>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</si>
  <si>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</si>
  <si>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</si>
  <si>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</si>
  <si>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</si>
  <si>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</si>
  <si>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</si>
  <si>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</si>
  <si>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</si>
  <si>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</si>
  <si>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</si>
  <si>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</si>
  <si>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</si>
  <si>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</si>
  <si>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</si>
  <si>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</si>
  <si>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</si>
  <si>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</si>
  <si>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</si>
  <si>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</si>
  <si>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</si>
  <si>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</si>
  <si>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</si>
  <si>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</si>
  <si>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</si>
  <si>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</si>
  <si>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</si>
  <si>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</si>
  <si>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</si>
  <si>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</si>
  <si>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</si>
  <si>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</si>
  <si>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</si>
  <si>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</si>
  <si>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</si>
  <si>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</si>
  <si>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</si>
  <si>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</si>
  <si>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</si>
  <si>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</si>
  <si>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</si>
  <si>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</si>
  <si>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</si>
  <si>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</si>
  <si>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</si>
  <si>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</si>
  <si>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</si>
  <si>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</si>
  <si>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</si>
  <si>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</si>
  <si>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</si>
  <si>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</si>
  <si>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</si>
  <si>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</si>
  <si>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</si>
  <si>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</si>
  <si>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</si>
  <si>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</si>
  <si>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</si>
  <si>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</si>
  <si>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</si>
  <si>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</si>
  <si>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</si>
  <si>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</si>
  <si>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</si>
  <si>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</si>
  <si>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</si>
  <si>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</si>
  <si>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</si>
  <si>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</si>
  <si>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</si>
  <si>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</si>
  <si>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</si>
  <si>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</si>
  <si>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</si>
  <si>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</si>
  <si>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</si>
  <si>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</si>
  <si>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</si>
  <si>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</si>
  <si>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</si>
  <si>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</si>
  <si>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</si>
  <si>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</si>
  <si>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</si>
  <si>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</si>
  <si>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</si>
  <si>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</si>
  <si>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</si>
  <si>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</si>
  <si>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</si>
  <si>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</si>
  <si>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</si>
  <si>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</si>
  <si>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</si>
  <si>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</si>
  <si>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</si>
  <si>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</si>
  <si>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</si>
  <si>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</si>
  <si>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</si>
  <si>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</si>
  <si>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</si>
  <si>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</si>
  <si>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</si>
  <si>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</si>
  <si>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</si>
  <si>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</si>
  <si>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</si>
  <si>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</si>
  <si>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</si>
  <si>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</si>
  <si>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</si>
  <si>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</si>
  <si>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</si>
  <si>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</si>
  <si>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</si>
  <si>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</si>
  <si>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</si>
  <si>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</si>
  <si>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</si>
  <si>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</si>
  <si>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</si>
  <si>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</si>
  <si>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</si>
  <si>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</si>
  <si>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</si>
  <si>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</si>
  <si>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</si>
  <si>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</si>
  <si>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</si>
  <si>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</si>
  <si>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</si>
  <si>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</si>
  <si>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</si>
  <si>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</si>
  <si>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</si>
  <si>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</si>
  <si>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</si>
  <si>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</si>
  <si>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</si>
  <si>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</si>
  <si>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</si>
  <si>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</si>
  <si>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</si>
  <si>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</si>
  <si>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</si>
  <si>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</si>
  <si>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</si>
  <si>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</si>
  <si>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</si>
  <si>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</si>
  <si>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</si>
  <si>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</si>
  <si>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</si>
  <si>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</si>
  <si>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</si>
  <si>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</si>
  <si>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</si>
  <si>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</si>
  <si>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</si>
  <si>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</si>
  <si>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</si>
  <si>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</si>
  <si>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</si>
  <si>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</si>
  <si>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</si>
  <si>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</si>
  <si>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</si>
  <si>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</si>
  <si>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</si>
  <si>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</si>
  <si>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</si>
  <si>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</si>
  <si>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</si>
  <si>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</si>
  <si>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</si>
  <si>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</si>
  <si>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</si>
  <si>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</si>
  <si>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</si>
  <si>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</si>
  <si>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</si>
  <si>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</si>
  <si>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</si>
  <si>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</si>
  <si>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</si>
  <si>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</si>
  <si>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</si>
  <si>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</si>
  <si>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</si>
  <si>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</si>
  <si>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</si>
  <si>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</si>
  <si>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</si>
  <si>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</si>
  <si>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</si>
  <si>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</si>
  <si>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</si>
  <si>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</si>
  <si>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</si>
  <si>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</si>
  <si>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</si>
  <si>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</si>
  <si>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</si>
  <si>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</si>
  <si>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</si>
  <si>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</si>
  <si>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</si>
  <si>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</si>
  <si>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</si>
  <si>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</si>
  <si>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</si>
  <si>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</si>
  <si>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</si>
  <si>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</si>
  <si>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</si>
  <si>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</si>
  <si>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</si>
  <si>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</si>
  <si>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</si>
  <si>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</si>
  <si>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</si>
  <si>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</si>
  <si>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</si>
  <si>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</si>
  <si>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</si>
  <si>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</si>
  <si>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</si>
  <si>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</si>
  <si>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</si>
  <si>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</si>
  <si>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</si>
  <si>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</si>
  <si>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</si>
  <si>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</si>
  <si>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</si>
  <si>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</si>
  <si>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</si>
  <si>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</si>
  <si>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</si>
  <si>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</si>
  <si>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</si>
  <si>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</si>
  <si>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</si>
  <si>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</si>
  <si>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</si>
  <si>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</si>
  <si>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</si>
  <si>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</si>
  <si>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</si>
  <si>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</si>
  <si>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</si>
  <si>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</si>
  <si>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</si>
  <si>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</si>
  <si>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</si>
  <si>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</si>
  <si>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</si>
  <si>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</si>
  <si>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</si>
  <si>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</si>
  <si>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</si>
  <si>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</si>
  <si>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</si>
  <si>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</si>
  <si>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</si>
  <si>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</si>
  <si>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</si>
  <si>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</si>
  <si>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</si>
  <si>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</si>
  <si>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</si>
  <si>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</si>
  <si>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</si>
  <si>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</si>
  <si>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</si>
  <si>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</si>
  <si>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</si>
  <si>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</si>
  <si>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</si>
  <si>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</si>
  <si>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</si>
  <si>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</si>
  <si>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</si>
  <si>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</si>
  <si>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</si>
  <si>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</si>
  <si>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</si>
  <si>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</si>
  <si>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</si>
  <si>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</si>
  <si>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</si>
  <si>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</si>
  <si>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</si>
  <si>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</si>
  <si>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</si>
  <si>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</si>
  <si>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</si>
  <si>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</si>
  <si>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</si>
  <si>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</si>
  <si>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</si>
  <si>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</si>
  <si>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</si>
  <si>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</si>
  <si>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</si>
  <si>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</si>
  <si>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</si>
  <si>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</si>
  <si>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</si>
  <si>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</si>
  <si>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</si>
  <si>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</si>
  <si>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</si>
  <si>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</si>
  <si>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</si>
  <si>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</si>
  <si>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</si>
  <si>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</si>
  <si>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</si>
  <si>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</si>
  <si>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</si>
  <si>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</si>
  <si>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</si>
  <si>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</si>
  <si>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</si>
  <si>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</si>
  <si>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</si>
  <si>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</si>
  <si>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</si>
  <si>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</si>
  <si>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</si>
  <si>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</si>
  <si>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</si>
  <si>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</si>
  <si>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</si>
  <si>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</si>
  <si>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</si>
  <si>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</si>
  <si>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</si>
  <si>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</si>
  <si>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</si>
  <si>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</si>
  <si>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</si>
  <si>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</si>
  <si>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</si>
  <si>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</si>
  <si>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</si>
  <si>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</si>
  <si>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</si>
  <si>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</si>
  <si>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</si>
  <si>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</si>
  <si>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</si>
  <si>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</si>
  <si>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</si>
  <si>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</si>
  <si>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</si>
  <si>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</si>
  <si>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</si>
  <si>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</si>
  <si>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</si>
  <si>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</si>
  <si>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</si>
  <si>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</si>
  <si>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</si>
  <si>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</si>
  <si>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</si>
  <si>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</si>
  <si>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</si>
  <si>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</si>
  <si>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</si>
  <si>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</si>
  <si>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</si>
  <si>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</si>
  <si>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</si>
  <si>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</si>
  <si>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</si>
  <si>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</si>
  <si>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</si>
  <si>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</si>
  <si>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</si>
  <si>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</si>
  <si>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</si>
  <si>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</si>
  <si>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</si>
  <si>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</si>
  <si>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</si>
  <si>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</si>
  <si>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</si>
  <si>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</si>
  <si>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</si>
  <si>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</si>
  <si>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</si>
  <si>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</si>
  <si>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</si>
  <si>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</si>
  <si>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</si>
  <si>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</si>
  <si>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</si>
  <si>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</si>
  <si>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</si>
  <si>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</si>
  <si>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</si>
  <si>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</si>
  <si>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</si>
  <si>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</si>
  <si>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</si>
  <si>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</si>
  <si>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</si>
  <si>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</si>
  <si>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</si>
  <si>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</si>
  <si>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</si>
  <si>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</si>
  <si>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</si>
  <si>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</si>
  <si>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</si>
  <si>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</si>
  <si>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</si>
  <si>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</si>
  <si>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</si>
  <si>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</si>
  <si>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</si>
  <si>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</si>
  <si>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</si>
  <si>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</si>
  <si>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</si>
  <si>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</si>
  <si>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</si>
  <si>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</si>
  <si>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</si>
  <si>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</si>
  <si>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</si>
  <si>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</si>
  <si>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</si>
  <si>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</si>
  <si>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</si>
  <si>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</si>
  <si>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</si>
  <si>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</si>
  <si>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</si>
  <si>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</si>
  <si>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</si>
  <si>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</si>
  <si>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</si>
  <si>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</si>
  <si>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</si>
  <si>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</si>
  <si>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</si>
  <si>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</si>
  <si>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</si>
  <si>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</si>
  <si>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</si>
  <si>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</si>
  <si>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</si>
  <si>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</si>
  <si>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</si>
  <si>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</si>
  <si>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</si>
  <si>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</si>
  <si>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</si>
  <si>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</si>
  <si>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</si>
  <si>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</si>
  <si>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</si>
  <si>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</si>
  <si>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</si>
  <si>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</si>
  <si>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</si>
  <si>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</si>
  <si>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</si>
  <si>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</si>
  <si>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</si>
  <si>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</si>
  <si>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</si>
  <si>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</si>
  <si>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</si>
  <si>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</si>
  <si>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</si>
  <si>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</si>
  <si>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</si>
  <si>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</si>
  <si>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</si>
  <si>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</si>
  <si>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</si>
  <si>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</si>
  <si>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</si>
  <si>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</si>
  <si>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</si>
  <si>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</si>
  <si>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</si>
  <si>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</si>
  <si>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</si>
  <si>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</si>
  <si>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</si>
  <si>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</si>
  <si>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</si>
  <si>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</si>
  <si>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</si>
  <si>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</si>
  <si>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</si>
  <si>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</si>
  <si>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</si>
  <si>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</si>
  <si>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</si>
  <si>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</si>
  <si>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</si>
  <si>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</si>
  <si>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</si>
  <si>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</si>
  <si>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</si>
  <si>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</si>
  <si>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</si>
  <si>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</si>
  <si>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</si>
  <si>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</si>
  <si>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</si>
  <si>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</si>
  <si>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</si>
  <si>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</si>
  <si>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</si>
  <si>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</si>
  <si>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</si>
  <si>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</si>
  <si>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</si>
  <si>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</si>
  <si>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</si>
  <si>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</si>
  <si>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</si>
  <si>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</si>
  <si>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</si>
  <si>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</si>
  <si>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</si>
  <si>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</si>
  <si>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</si>
  <si>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</si>
  <si>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</si>
  <si>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</si>
  <si>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</si>
  <si>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</si>
  <si>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</si>
  <si>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</si>
  <si>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</si>
  <si>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</si>
  <si>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</si>
  <si>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</si>
  <si>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</si>
  <si>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</si>
  <si>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</si>
  <si>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</si>
  <si>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</si>
  <si>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</si>
  <si>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</si>
  <si>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</si>
  <si>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</si>
  <si>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</si>
  <si>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</si>
  <si>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</si>
  <si>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</si>
  <si>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</si>
  <si>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</si>
  <si>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</si>
  <si>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</si>
  <si>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</si>
  <si>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</si>
  <si>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</si>
  <si>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</si>
  <si>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</si>
  <si>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</si>
  <si>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</si>
  <si>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</si>
  <si>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</si>
  <si>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</si>
  <si>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</si>
  <si>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</si>
  <si>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</si>
  <si>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</si>
  <si>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</si>
  <si>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</si>
  <si>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</si>
  <si>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</si>
  <si>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</si>
  <si>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</si>
  <si>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</si>
  <si>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</si>
  <si>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</si>
  <si>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</si>
  <si>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</si>
  <si>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</si>
  <si>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</si>
  <si>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</si>
  <si>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</si>
  <si>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</si>
  <si>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</si>
  <si>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</si>
  <si>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</si>
  <si>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</si>
  <si>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</si>
  <si>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</si>
  <si>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</si>
  <si>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</si>
  <si>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</si>
  <si>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</si>
  <si>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</si>
  <si>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</si>
  <si>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</si>
  <si>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</si>
  <si>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</si>
  <si>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</si>
  <si>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</si>
  <si>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</si>
  <si>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</si>
  <si>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</si>
  <si>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</si>
  <si>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</si>
  <si>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</si>
  <si>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</si>
  <si>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</si>
  <si>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</si>
  <si>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</si>
  <si>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</si>
  <si>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</si>
  <si>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</si>
  <si>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</si>
  <si>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</si>
  <si>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</si>
  <si>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</si>
  <si>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</si>
  <si>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</si>
  <si>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</si>
  <si>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</si>
  <si>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</si>
  <si>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</si>
  <si>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</si>
  <si>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</si>
  <si>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</si>
  <si>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</si>
  <si>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</si>
  <si>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</si>
  <si>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</si>
  <si>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</si>
  <si>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</si>
  <si>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</si>
  <si>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</si>
  <si>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</si>
  <si>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</si>
  <si>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</si>
  <si>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</si>
  <si>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</si>
  <si>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</si>
  <si>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</si>
  <si>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</si>
  <si>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</si>
  <si>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</si>
  <si>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</si>
  <si>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</si>
  <si>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</si>
  <si>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</si>
  <si>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</si>
  <si>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</si>
  <si>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</si>
  <si>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</si>
  <si>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</si>
  <si>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</si>
  <si>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</si>
  <si>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</si>
  <si>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</si>
  <si>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</si>
  <si>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</si>
  <si>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</si>
  <si>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</si>
  <si>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</si>
  <si>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</si>
  <si>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</si>
  <si>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</si>
  <si>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</si>
  <si>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</si>
  <si>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</si>
  <si>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</si>
  <si>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</si>
  <si>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</si>
  <si>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</si>
  <si>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</si>
  <si>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</si>
  <si>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</si>
  <si>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</si>
  <si>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</si>
  <si>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</si>
  <si>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</si>
  <si>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</si>
  <si>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</si>
  <si>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</si>
  <si>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</si>
  <si>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</si>
  <si>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</si>
  <si>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</si>
  <si>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</si>
  <si>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</si>
  <si>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</si>
  <si>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</si>
  <si>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</si>
  <si>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</si>
  <si>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</si>
  <si>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</si>
  <si>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</si>
  <si>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</si>
  <si>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</si>
  <si>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</si>
  <si>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</si>
  <si>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</si>
  <si>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</si>
  <si>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</si>
  <si>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</si>
  <si>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</si>
  <si>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</si>
  <si>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</si>
  <si>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</si>
  <si>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</si>
  <si>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</si>
  <si>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</si>
  <si>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</si>
  <si>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</si>
  <si>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</si>
  <si>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</si>
  <si>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</si>
  <si>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</si>
  <si>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</si>
  <si>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</si>
  <si>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</si>
  <si>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</si>
  <si>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</si>
  <si>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</si>
  <si>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</si>
  <si>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</si>
  <si>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</si>
  <si>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</si>
  <si>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</si>
  <si>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</si>
  <si>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</si>
  <si>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</si>
  <si>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</si>
  <si>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</si>
  <si>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</si>
  <si>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</si>
  <si>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</si>
  <si>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</si>
  <si>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</si>
  <si>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</si>
  <si>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</si>
  <si>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</si>
  <si>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</si>
  <si>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</si>
  <si>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</si>
  <si>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</si>
  <si>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</si>
  <si>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</si>
  <si>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</si>
  <si>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</si>
  <si>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</si>
  <si>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</si>
  <si>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</si>
  <si>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</si>
  <si>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</si>
  <si>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</si>
  <si>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</si>
  <si>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</si>
  <si>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</si>
  <si>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</si>
  <si>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</si>
  <si>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</si>
  <si>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</si>
  <si>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</si>
  <si>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</si>
  <si>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</si>
  <si>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</si>
  <si>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</si>
  <si>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</si>
  <si>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</si>
  <si>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</si>
  <si>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</si>
  <si>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</si>
  <si>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</si>
  <si>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</si>
  <si>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</si>
  <si>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</si>
  <si>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</si>
  <si>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</si>
  <si>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</si>
  <si>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</si>
  <si>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</si>
  <si>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</si>
  <si>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</si>
  <si>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</si>
  <si>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</si>
  <si>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</si>
  <si>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</si>
  <si>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</si>
  <si>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</si>
  <si>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</si>
  <si>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</si>
  <si>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</si>
  <si>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</si>
  <si>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</si>
  <si>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</si>
  <si>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</si>
  <si>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</si>
  <si>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</si>
  <si>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</si>
  <si>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</si>
  <si>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</si>
  <si>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</si>
  <si>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</si>
  <si>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</si>
  <si>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</si>
  <si>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</si>
  <si>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</si>
  <si>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</si>
  <si>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</si>
  <si>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</si>
  <si>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</si>
  <si>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</si>
  <si>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</si>
  <si>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</si>
  <si>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</si>
  <si>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</si>
  <si>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</si>
  <si>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</si>
  <si>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</si>
  <si>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</si>
  <si>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</si>
  <si>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</si>
  <si>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</si>
  <si>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</si>
  <si>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</si>
  <si>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</si>
  <si>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</si>
  <si>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</si>
  <si>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</si>
  <si>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</si>
  <si>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</si>
  <si>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</si>
  <si>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</si>
  <si>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</si>
  <si>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</si>
  <si>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</si>
  <si>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</si>
  <si>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</si>
  <si>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</si>
  <si>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</si>
  <si>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</si>
  <si>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</si>
  <si>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</si>
  <si>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</si>
  <si>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</si>
  <si>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</si>
  <si>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</si>
  <si>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</si>
  <si>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</si>
  <si>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</si>
  <si>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</si>
  <si>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</si>
  <si>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</si>
  <si>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</si>
  <si>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</si>
  <si>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</si>
  <si>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</si>
  <si>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</si>
  <si>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</si>
  <si>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</si>
  <si>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</si>
  <si>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</si>
  <si>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</si>
  <si>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</si>
  <si>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</si>
  <si>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</si>
  <si>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</si>
  <si>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</si>
  <si>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</si>
  <si>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</si>
  <si>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</si>
  <si>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</si>
  <si>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</si>
  <si>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</si>
  <si>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</si>
  <si>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</si>
  <si>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</si>
  <si>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</si>
  <si>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</si>
  <si>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</si>
  <si>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</si>
  <si>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</si>
  <si>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</si>
  <si>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</si>
  <si>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</si>
  <si>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</si>
  <si>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</si>
  <si>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</si>
  <si>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</si>
  <si>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</si>
  <si>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</si>
  <si>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</si>
  <si>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</si>
  <si>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</si>
  <si>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</si>
  <si>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</si>
  <si>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</si>
  <si>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</si>
  <si>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</si>
  <si>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</si>
  <si>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</si>
  <si>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</si>
  <si>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</si>
  <si>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</si>
  <si>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</si>
  <si>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</si>
  <si>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</si>
  <si>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</si>
  <si>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</si>
  <si>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</si>
  <si>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</si>
  <si>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</si>
  <si>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</si>
  <si>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</si>
  <si>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</si>
  <si>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</si>
  <si>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</si>
  <si>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</si>
  <si>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</si>
  <si>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</si>
  <si>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</si>
  <si>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</si>
  <si>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</si>
  <si>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</si>
  <si>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</si>
  <si>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</si>
  <si>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</si>
  <si>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</si>
  <si>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</si>
  <si>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</si>
  <si>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</si>
  <si>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</si>
  <si>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</si>
  <si>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</si>
  <si>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</si>
  <si>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</si>
  <si>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</si>
  <si>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</si>
  <si>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</si>
  <si>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</si>
  <si>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</si>
  <si>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</si>
  <si>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</si>
  <si>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</si>
  <si>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</si>
  <si>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</si>
  <si>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</si>
  <si>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</si>
  <si>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</si>
  <si>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</si>
  <si>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</si>
  <si>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</si>
  <si>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</si>
  <si>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</si>
  <si>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</si>
  <si>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</si>
  <si>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</si>
  <si>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</si>
  <si>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</si>
  <si>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</si>
  <si>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</si>
  <si>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</si>
  <si>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</si>
  <si>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</si>
  <si>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</si>
  <si>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</si>
  <si>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</si>
  <si>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</si>
  <si>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</si>
  <si>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</si>
  <si>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</si>
  <si>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</si>
  <si>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</si>
  <si>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</si>
  <si>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</si>
  <si>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</si>
  <si>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</si>
  <si>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</si>
  <si>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</si>
  <si>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</si>
  <si>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</si>
  <si>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</si>
  <si>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</si>
  <si>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</si>
  <si>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</si>
  <si>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</si>
  <si>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</si>
  <si>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</si>
  <si>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</si>
  <si>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</si>
  <si>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</si>
  <si>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</si>
  <si>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</si>
  <si>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</si>
  <si>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</si>
  <si>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</si>
  <si>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</si>
  <si>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</si>
  <si>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</si>
  <si>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</si>
  <si>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</si>
  <si>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</si>
  <si>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</si>
  <si>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</si>
  <si>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</si>
  <si>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</si>
  <si>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</si>
  <si>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</si>
  <si>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</si>
  <si>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</si>
  <si>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</si>
  <si>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</si>
  <si>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</si>
  <si>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</si>
  <si>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</si>
  <si>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</si>
  <si>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</si>
  <si>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</si>
  <si>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</si>
  <si>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</si>
  <si>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</si>
  <si>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</si>
  <si>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</si>
  <si>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</si>
  <si>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</si>
  <si>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</si>
  <si>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</si>
  <si>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</si>
  <si>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</si>
  <si>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</si>
  <si>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</si>
  <si>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</si>
  <si>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</si>
  <si>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</si>
  <si>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</si>
  <si>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</si>
  <si>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</si>
  <si>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</si>
  <si>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</si>
  <si>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</si>
  <si>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</si>
  <si>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</si>
  <si>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</si>
  <si>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</si>
  <si>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</si>
  <si>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</si>
  <si>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</si>
  <si>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</si>
  <si>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</si>
  <si>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</si>
  <si>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</si>
  <si>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</si>
  <si>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</si>
  <si>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</si>
  <si>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</si>
  <si>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</si>
  <si>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</si>
  <si>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</si>
  <si>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</si>
  <si>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</si>
  <si>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</si>
  <si>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</si>
  <si>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</si>
  <si>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</si>
  <si>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</si>
  <si>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</si>
  <si>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</si>
  <si>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</si>
  <si>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</si>
  <si>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</si>
  <si>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</si>
  <si>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</si>
  <si>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</si>
  <si>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</si>
  <si>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</si>
  <si>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</si>
  <si>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</si>
  <si>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</si>
  <si>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</si>
  <si>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</si>
  <si>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</si>
  <si>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</si>
  <si>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</si>
  <si>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</si>
  <si>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</si>
  <si>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</si>
  <si>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</si>
  <si>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</si>
  <si>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</si>
  <si>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</si>
  <si>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</si>
  <si>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</si>
  <si>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</si>
  <si>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</si>
  <si>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</si>
  <si>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</si>
  <si>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</si>
  <si>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</si>
  <si>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</si>
  <si>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</si>
  <si>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</si>
  <si>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</si>
  <si>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</si>
  <si>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</si>
  <si>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</si>
  <si>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</si>
  <si>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</si>
  <si>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</si>
  <si>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</si>
  <si>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</si>
  <si>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</si>
  <si>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</si>
  <si>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</si>
  <si>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</si>
  <si>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</si>
  <si>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</si>
  <si>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</si>
  <si>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</si>
  <si>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</si>
  <si>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</si>
  <si>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</si>
  <si>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</si>
  <si>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</si>
  <si>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</si>
  <si>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</si>
  <si>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</si>
  <si>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</si>
  <si>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</si>
  <si>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</si>
  <si>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</si>
  <si>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</si>
  <si>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</si>
  <si>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</si>
  <si>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</si>
  <si>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</si>
  <si>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</si>
  <si>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</si>
  <si>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</si>
  <si>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</si>
  <si>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</si>
  <si>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</si>
  <si>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</si>
  <si>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</si>
  <si>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</si>
  <si>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</si>
  <si>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</si>
  <si>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</si>
  <si>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</si>
  <si>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</si>
  <si>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</si>
  <si>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</si>
  <si>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</si>
  <si>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</si>
  <si>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</si>
  <si>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</si>
  <si>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</si>
  <si>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</si>
  <si>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</si>
  <si>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</si>
  <si>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</si>
  <si>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</si>
  <si>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</si>
  <si>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</si>
  <si>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</si>
  <si>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</si>
  <si>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</si>
  <si>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</si>
  <si>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</si>
  <si>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</si>
  <si>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</si>
  <si>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</si>
  <si>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</si>
  <si>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</si>
  <si>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</si>
  <si>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</si>
  <si>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</si>
  <si>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</si>
  <si>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</si>
  <si>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</si>
  <si>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</si>
  <si>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</si>
  <si>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</si>
  <si>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</si>
  <si>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</si>
  <si>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</si>
  <si>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</si>
  <si>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</si>
  <si>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</si>
  <si>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</si>
  <si>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</si>
  <si>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</si>
  <si>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</si>
  <si>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</si>
  <si>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</si>
  <si>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</si>
  <si>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</si>
  <si>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</si>
  <si>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</si>
  <si>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</si>
  <si>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</si>
  <si>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</si>
  <si>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</si>
  <si>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</si>
  <si>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</si>
  <si>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</si>
  <si>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</si>
  <si>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</si>
  <si>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</si>
  <si>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</si>
  <si>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</si>
  <si>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</si>
  <si>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</si>
  <si>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</si>
  <si>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</si>
  <si>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</si>
  <si>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</si>
  <si>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</si>
  <si>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</si>
  <si>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</si>
  <si>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</si>
  <si>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</si>
  <si>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</si>
  <si>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</si>
  <si>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</si>
  <si>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</si>
  <si>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</si>
  <si>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</si>
  <si>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</si>
  <si>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</si>
  <si>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</si>
  <si>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</si>
  <si>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</si>
  <si>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</si>
  <si>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</si>
  <si>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</si>
  <si>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</si>
  <si>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</si>
  <si>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</si>
  <si>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</si>
  <si>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</si>
  <si>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</si>
  <si>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</si>
  <si>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</si>
  <si>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</si>
  <si>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</si>
  <si>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</si>
  <si>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</si>
  <si>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</si>
  <si>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</si>
  <si>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</si>
  <si>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</si>
  <si>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</si>
  <si>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</si>
  <si>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</si>
  <si>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</si>
  <si>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</si>
  <si>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</si>
  <si>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</si>
  <si>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</si>
  <si>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</si>
  <si>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</si>
  <si>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</si>
  <si>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</si>
  <si>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</si>
  <si>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</si>
  <si>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</si>
  <si>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</si>
  <si>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</si>
  <si>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</si>
  <si>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</si>
  <si>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</si>
  <si>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</si>
  <si>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</si>
  <si>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</si>
  <si>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</si>
  <si>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</si>
  <si>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</si>
  <si>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</si>
  <si>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</si>
  <si>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</si>
  <si>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</si>
  <si>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</si>
  <si>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</si>
  <si>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</si>
  <si>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</si>
  <si>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</si>
  <si>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</si>
  <si>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</si>
  <si>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</si>
  <si>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</si>
  <si>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</si>
  <si>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</si>
  <si>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</si>
  <si>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</si>
  <si>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</si>
  <si>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</si>
  <si>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</si>
  <si>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</si>
  <si>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</si>
  <si>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</si>
  <si>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</si>
  <si>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</si>
  <si>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</si>
  <si>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</si>
  <si>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</si>
  <si>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</si>
  <si>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</si>
  <si>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</si>
  <si>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</si>
  <si>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</si>
  <si>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</si>
  <si>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</si>
  <si>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</si>
  <si>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</si>
  <si>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</si>
  <si>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</si>
  <si>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</si>
  <si>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</si>
  <si>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</si>
  <si>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</si>
  <si>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</si>
  <si>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</si>
  <si>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</si>
  <si>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</si>
  <si>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</si>
  <si>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</si>
  <si>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</si>
  <si>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</si>
  <si>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</si>
  <si>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</si>
  <si>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</si>
  <si>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</si>
  <si>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</si>
  <si>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</si>
  <si>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</si>
  <si>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</si>
  <si>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</si>
  <si>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</si>
  <si>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</si>
  <si>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</si>
  <si>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</si>
  <si>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</si>
  <si>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</si>
  <si>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</si>
  <si>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</si>
  <si>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</si>
  <si>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</si>
  <si>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</si>
  <si>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</si>
  <si>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</si>
  <si>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</si>
  <si>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</si>
  <si>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</si>
  <si>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</si>
  <si>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</si>
  <si>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</si>
  <si>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</si>
  <si>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</si>
  <si>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</si>
  <si>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</si>
  <si>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</si>
  <si>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</si>
  <si>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</si>
  <si>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</si>
  <si>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</si>
  <si>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</si>
  <si>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</si>
  <si>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</si>
  <si>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</si>
  <si>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</si>
  <si>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</si>
  <si>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</si>
  <si>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</si>
  <si>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</si>
  <si>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</si>
  <si>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</si>
  <si>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</si>
  <si>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</si>
  <si>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</si>
  <si>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</si>
  <si>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</si>
  <si>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</si>
  <si>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</si>
  <si>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</si>
  <si>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</si>
  <si>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</si>
  <si>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</si>
  <si>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</si>
  <si>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</si>
  <si>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</si>
  <si>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</si>
  <si>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</si>
  <si>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</si>
  <si>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</si>
  <si>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</si>
  <si>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</si>
  <si>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</si>
  <si>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</si>
  <si>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</si>
  <si>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</si>
  <si>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</si>
  <si>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</si>
  <si>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</si>
  <si>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</si>
  <si>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</si>
  <si>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</si>
  <si>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</si>
  <si>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</si>
  <si>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</si>
  <si>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</si>
  <si>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</si>
  <si>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</si>
  <si>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</si>
  <si>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</si>
  <si>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</si>
  <si>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</si>
  <si>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</si>
  <si>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</si>
  <si>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</si>
  <si>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</si>
  <si>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</si>
  <si>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</si>
  <si>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</si>
  <si>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</si>
  <si>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</si>
  <si>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</si>
  <si>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</si>
  <si>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</si>
  <si>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</si>
  <si>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</si>
  <si>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</si>
  <si>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</si>
  <si>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</si>
  <si>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</si>
  <si>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</si>
  <si>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</si>
  <si>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</si>
  <si>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</si>
  <si>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</si>
  <si>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</si>
  <si>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</si>
  <si>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</si>
  <si>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</si>
  <si>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</si>
  <si>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</si>
  <si>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</si>
  <si>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</si>
  <si>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</si>
  <si>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</si>
  <si>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</si>
  <si>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</si>
  <si>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</si>
  <si>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</si>
  <si>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</si>
  <si>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</si>
  <si>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</si>
  <si>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</si>
  <si>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</si>
  <si>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</si>
  <si>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</si>
  <si>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</si>
  <si>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</si>
  <si>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</si>
  <si>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</si>
  <si>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</si>
  <si>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</si>
  <si>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</si>
  <si>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</si>
  <si>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</si>
  <si>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</si>
  <si>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</si>
  <si>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</si>
  <si>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</si>
  <si>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</si>
  <si>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</si>
  <si>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</si>
  <si>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</si>
  <si>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</si>
  <si>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</si>
  <si>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</si>
  <si>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</si>
  <si>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</si>
  <si>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</si>
  <si>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</si>
  <si>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</si>
  <si>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</si>
  <si>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</si>
  <si>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</si>
  <si>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</si>
  <si>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</si>
  <si>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</si>
  <si>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</si>
  <si>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</si>
  <si>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</si>
  <si>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</si>
  <si>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</si>
  <si>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</si>
  <si>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</si>
  <si>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</si>
  <si>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</si>
  <si>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</si>
  <si>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</si>
  <si>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</si>
  <si>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</si>
  <si>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</si>
  <si>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</si>
  <si>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</si>
  <si>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</si>
  <si>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</si>
  <si>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</si>
  <si>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</si>
  <si>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</si>
  <si>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</si>
  <si>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</si>
  <si>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</si>
  <si>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</si>
  <si>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</si>
  <si>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</si>
  <si>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</si>
  <si>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</si>
  <si>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</si>
  <si>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</si>
  <si>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</si>
  <si>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</si>
  <si>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</si>
  <si>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</si>
  <si>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</si>
  <si>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</si>
  <si>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</si>
  <si>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</si>
  <si>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</si>
  <si>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</si>
  <si>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</si>
  <si>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</si>
  <si>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</si>
  <si>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</si>
  <si>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</si>
  <si>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</si>
  <si>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</si>
  <si>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</si>
  <si>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</si>
  <si>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</si>
  <si>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</si>
  <si>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</si>
  <si>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</si>
  <si>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</si>
  <si>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</si>
  <si>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</si>
  <si>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</si>
  <si>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</si>
  <si>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</si>
  <si>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</si>
  <si>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</si>
  <si>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</si>
  <si>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</si>
  <si>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</si>
  <si>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</si>
  <si>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</si>
  <si>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</si>
  <si>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</si>
  <si>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</si>
  <si>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</si>
  <si>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</si>
  <si>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</si>
  <si>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</si>
  <si>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</si>
  <si>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</si>
  <si>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</si>
  <si>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</si>
  <si>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</si>
  <si>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</si>
  <si>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</si>
  <si>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</si>
  <si>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</si>
  <si>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</si>
  <si>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</si>
  <si>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</si>
  <si>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</si>
  <si>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</si>
  <si>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</si>
  <si>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</si>
  <si>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</si>
  <si>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</si>
  <si>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</si>
  <si>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</si>
  <si>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</si>
  <si>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</si>
  <si>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</si>
  <si>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</si>
  <si>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</si>
  <si>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</si>
  <si>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</si>
  <si>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</si>
  <si>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</si>
  <si>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</si>
  <si>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</si>
  <si>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</si>
  <si>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</si>
  <si>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</si>
  <si>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</si>
  <si>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</si>
  <si>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</si>
  <si>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</si>
  <si>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</si>
  <si>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</si>
  <si>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</si>
  <si>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</si>
  <si>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</si>
  <si>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</si>
  <si>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</si>
  <si>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</si>
  <si>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</si>
  <si>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</si>
  <si>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</si>
  <si>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</si>
  <si>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</si>
  <si>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</si>
  <si>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</si>
  <si>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</si>
  <si>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</si>
  <si>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</si>
  <si>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</si>
  <si>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</si>
  <si>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</si>
  <si>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</si>
  <si>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</si>
  <si>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</si>
  <si>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</si>
  <si>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</si>
  <si>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</si>
  <si>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</si>
  <si>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</si>
  <si>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</si>
  <si>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</si>
  <si>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</si>
  <si>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</si>
  <si>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</si>
  <si>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</si>
  <si>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</si>
  <si>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</si>
  <si>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</si>
  <si>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</si>
  <si>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</si>
  <si>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</si>
  <si>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</si>
  <si>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</si>
  <si>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</si>
  <si>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</si>
  <si>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</si>
  <si>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</si>
  <si>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</si>
  <si>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</si>
  <si>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</si>
  <si>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</si>
  <si>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</si>
  <si>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</si>
  <si>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</si>
  <si>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</si>
  <si>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</si>
  <si>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</si>
  <si>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</si>
  <si>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</si>
  <si>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</si>
  <si>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</si>
  <si>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</si>
  <si>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</si>
  <si>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</si>
  <si>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</si>
  <si>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</si>
  <si>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</si>
  <si>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</si>
  <si>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</si>
  <si>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</si>
  <si>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</si>
  <si>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</si>
  <si>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</si>
  <si>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</si>
  <si>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</si>
  <si>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</si>
  <si>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</si>
  <si>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</si>
  <si>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</si>
  <si>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</si>
  <si>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</si>
  <si>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</si>
  <si>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</si>
  <si>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</si>
  <si>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</si>
  <si>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</si>
  <si>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</si>
  <si>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</si>
  <si>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</si>
  <si>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</si>
  <si>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</si>
  <si>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</si>
  <si>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</si>
  <si>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</si>
  <si>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</si>
  <si>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</si>
  <si>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</si>
  <si>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</si>
  <si>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</si>
  <si>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</si>
  <si>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</si>
  <si>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</si>
  <si>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</si>
  <si>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</si>
  <si>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</si>
  <si>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</si>
  <si>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</si>
  <si>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</si>
  <si>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</si>
  <si>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</si>
  <si>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</si>
  <si>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</si>
  <si>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</si>
  <si>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</si>
  <si>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</si>
  <si>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</si>
  <si>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</si>
  <si>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</si>
  <si>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</si>
  <si>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</si>
  <si>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</si>
  <si>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</si>
  <si>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</si>
  <si>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</si>
  <si>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</si>
  <si>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</si>
  <si>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</si>
  <si>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</si>
  <si>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</si>
  <si>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</si>
  <si>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</si>
  <si>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</si>
  <si>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</si>
  <si>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</si>
  <si>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</si>
  <si>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</si>
  <si>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</si>
  <si>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</si>
  <si>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</si>
  <si>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</si>
  <si>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</si>
  <si>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</si>
  <si>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</si>
  <si>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</si>
  <si>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</si>
  <si>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</si>
  <si>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</si>
  <si>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</si>
  <si>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</si>
  <si>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</si>
  <si>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</si>
  <si>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</si>
  <si>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</si>
  <si>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</si>
  <si>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</si>
  <si>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</si>
  <si>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</si>
  <si>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</si>
  <si>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</si>
  <si>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</si>
  <si>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</si>
  <si>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</si>
  <si>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</si>
  <si>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</si>
  <si>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</si>
  <si>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</si>
  <si>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</si>
  <si>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</si>
  <si>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</si>
  <si>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</si>
  <si>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</si>
  <si>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</si>
  <si>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</si>
  <si>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</si>
  <si>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</si>
  <si>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</si>
  <si>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</si>
  <si>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</si>
  <si>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</si>
  <si>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</si>
  <si>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</si>
  <si>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</si>
  <si>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</si>
  <si>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</si>
  <si>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</si>
  <si>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</si>
  <si>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</si>
  <si>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</si>
  <si>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</si>
  <si>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</si>
  <si>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</si>
  <si>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</si>
  <si>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</si>
  <si>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</si>
  <si>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</si>
  <si>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</si>
  <si>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</si>
  <si>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</si>
  <si>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</si>
  <si>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</si>
  <si>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</si>
  <si>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</si>
  <si>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</si>
  <si>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</si>
  <si>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</si>
  <si>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</si>
  <si>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</si>
  <si>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</si>
  <si>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</si>
  <si>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</si>
  <si>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</si>
  <si>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</si>
  <si>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</si>
  <si>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</si>
  <si>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</si>
  <si>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</si>
  <si>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</si>
  <si>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</si>
  <si>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</si>
  <si>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</si>
  <si>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</si>
  <si>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</si>
  <si>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</si>
  <si>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</si>
  <si>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</si>
  <si>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</si>
  <si>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</si>
  <si>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</si>
  <si>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</si>
  <si>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</si>
  <si>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</si>
  <si>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</si>
  <si>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</si>
  <si>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</si>
  <si>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</si>
  <si>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</si>
  <si>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</si>
  <si>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</si>
  <si>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</si>
  <si>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</si>
  <si>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</si>
  <si>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</si>
  <si>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</si>
  <si>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</si>
  <si>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</si>
  <si>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</si>
  <si>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</si>
  <si>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</si>
  <si>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</si>
  <si>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</si>
  <si>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</si>
  <si>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</si>
  <si>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</si>
  <si>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</si>
  <si>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</si>
  <si>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</si>
  <si>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</si>
  <si>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</si>
  <si>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</si>
  <si>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</si>
  <si>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</si>
  <si>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</si>
  <si>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</si>
  <si>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</si>
  <si>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</si>
  <si>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</si>
  <si>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</si>
  <si>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</si>
  <si>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</si>
  <si>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</si>
  <si>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</si>
  <si>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</si>
  <si>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</si>
  <si>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</si>
  <si>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</si>
  <si>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</si>
  <si>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</si>
  <si>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</si>
  <si>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</si>
  <si>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</si>
  <si>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</si>
  <si>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</si>
  <si>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</si>
  <si>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</si>
  <si>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</si>
  <si>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</si>
  <si>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</si>
  <si>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</si>
  <si>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</si>
  <si>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</si>
  <si>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</si>
  <si>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</si>
  <si>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</si>
  <si>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</si>
  <si>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</si>
  <si>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</si>
  <si>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</si>
  <si>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</si>
  <si>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</si>
  <si>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</si>
  <si>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</si>
  <si>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</si>
  <si>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</si>
  <si>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</si>
  <si>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</si>
  <si>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</si>
  <si>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</si>
  <si>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</si>
  <si>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</si>
  <si>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</si>
  <si>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</si>
  <si>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</si>
  <si>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</si>
  <si>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</si>
  <si>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</si>
  <si>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</si>
  <si>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</si>
  <si>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</si>
  <si>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</si>
  <si>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</si>
  <si>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</si>
  <si>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</si>
  <si>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</si>
  <si>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</si>
  <si>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</si>
  <si>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</si>
  <si>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</si>
  <si>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</si>
  <si>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</si>
  <si>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</si>
  <si>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</si>
  <si>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</si>
  <si>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</si>
  <si>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</si>
  <si>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</si>
  <si>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</si>
  <si>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</si>
  <si>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</si>
  <si>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</si>
  <si>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</si>
  <si>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</si>
  <si>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</si>
  <si>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</si>
  <si>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</si>
  <si>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</si>
  <si>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</si>
  <si>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</si>
  <si>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</si>
  <si>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</si>
  <si>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</si>
  <si>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</si>
  <si>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</si>
  <si>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</si>
  <si>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</si>
  <si>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</si>
  <si>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</si>
  <si>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</si>
  <si>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</si>
  <si>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</si>
  <si>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</si>
  <si>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</si>
  <si>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</si>
  <si>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</si>
  <si>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</si>
  <si>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</si>
  <si>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</si>
  <si>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</si>
  <si>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</si>
  <si>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</si>
  <si>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</si>
  <si>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</si>
  <si>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</si>
  <si>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</si>
  <si>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</si>
  <si>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</si>
  <si>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</si>
  <si>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</si>
  <si>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</si>
  <si>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</si>
  <si>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</si>
  <si>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</si>
  <si>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</si>
  <si>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</si>
  <si>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</si>
  <si>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</si>
  <si>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</si>
  <si>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</si>
  <si>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</si>
  <si>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</si>
  <si>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</si>
  <si>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</si>
  <si>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</si>
  <si>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</si>
  <si>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</si>
  <si>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</si>
  <si>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</si>
  <si>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</si>
  <si>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</si>
  <si>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</si>
  <si>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</si>
  <si>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</si>
  <si>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</si>
  <si>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</si>
  <si>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</si>
  <si>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</si>
  <si>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</si>
  <si>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</si>
  <si>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</si>
  <si>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</si>
  <si>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</si>
  <si>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</si>
  <si>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</si>
  <si>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</si>
  <si>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</si>
  <si>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</si>
  <si>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</si>
  <si>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</si>
  <si>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</si>
  <si>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</si>
  <si>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</si>
  <si>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</si>
  <si>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</si>
  <si>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</si>
  <si>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</si>
  <si>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</si>
  <si>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</si>
  <si>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</si>
  <si>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</si>
  <si>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</si>
  <si>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</si>
  <si>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</si>
  <si>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</si>
  <si>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</si>
  <si>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</si>
  <si>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</si>
  <si>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</si>
  <si>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</si>
  <si>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</si>
  <si>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</si>
  <si>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</si>
  <si>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</si>
  <si>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</si>
  <si>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</si>
  <si>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</si>
  <si>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</si>
  <si>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</si>
  <si>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</si>
  <si>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</si>
  <si>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</si>
  <si>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</si>
  <si>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</si>
  <si>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</si>
  <si>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</si>
  <si>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</si>
  <si>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</si>
  <si>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</si>
  <si>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</si>
  <si>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</si>
  <si>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</si>
  <si>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</si>
  <si>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</si>
  <si>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</si>
  <si>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</si>
  <si>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</si>
  <si>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</si>
  <si>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</si>
  <si>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</si>
  <si>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</si>
  <si>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</si>
  <si>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</si>
  <si>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</si>
  <si>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</si>
  <si>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</si>
  <si>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</si>
  <si>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</si>
  <si>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</si>
  <si>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</si>
  <si>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</si>
  <si>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</si>
  <si>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</si>
  <si>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</si>
  <si>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</si>
  <si>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</si>
  <si>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</si>
  <si>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</si>
  <si>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</si>
  <si>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</si>
  <si>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</si>
  <si>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</si>
  <si>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</si>
  <si>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</si>
  <si>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</si>
  <si>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</si>
  <si>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</si>
  <si>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</si>
  <si>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</si>
  <si>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</si>
  <si>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</si>
  <si>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</si>
  <si>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</si>
  <si>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</si>
  <si>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</si>
  <si>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</si>
  <si>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</si>
  <si>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</si>
  <si>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</si>
  <si>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</si>
  <si>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</si>
  <si>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</si>
  <si>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</si>
  <si>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</si>
  <si>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</si>
  <si>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</si>
  <si>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</si>
  <si>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</si>
  <si>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</si>
  <si>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</si>
  <si>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</si>
  <si>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</si>
  <si>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</si>
  <si>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</si>
  <si>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</si>
  <si>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</si>
  <si>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</si>
  <si>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</si>
  <si>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</si>
  <si>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</si>
  <si>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</si>
  <si>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</si>
  <si>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</si>
  <si>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</si>
  <si>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</si>
  <si>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</si>
  <si>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</si>
  <si>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</si>
  <si>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</si>
  <si>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</si>
  <si>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</si>
  <si>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</si>
  <si>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</si>
  <si>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</si>
  <si>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</si>
  <si>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</si>
  <si>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</si>
  <si>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</si>
  <si>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</si>
  <si>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</si>
  <si>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</si>
  <si>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</si>
  <si>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</si>
  <si>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</si>
  <si>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</si>
  <si>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</si>
  <si>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</si>
  <si>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</si>
  <si>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</si>
  <si>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</si>
  <si>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</si>
  <si>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</si>
  <si>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</si>
  <si>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</si>
  <si>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</si>
  <si>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</si>
  <si>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</si>
  <si>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</si>
  <si>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</si>
  <si>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</si>
  <si>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</si>
  <si>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</si>
  <si>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</si>
  <si>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</si>
  <si>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</si>
  <si>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</si>
  <si>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</si>
  <si>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</si>
  <si>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</si>
  <si>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</si>
  <si>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</si>
  <si>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</si>
  <si>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</si>
  <si>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</si>
  <si>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</si>
  <si>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</si>
  <si>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</si>
  <si>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</si>
  <si>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</si>
  <si>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</si>
  <si>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</si>
  <si>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</si>
  <si>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</si>
  <si>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</si>
  <si>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</si>
  <si>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</si>
  <si>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</si>
  <si>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</si>
  <si>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</si>
  <si>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</si>
  <si>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</si>
  <si>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</si>
  <si>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</si>
  <si>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</si>
  <si>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</si>
  <si>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</si>
  <si>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</si>
  <si>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</si>
  <si>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</si>
  <si>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</si>
  <si>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</si>
  <si>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</si>
  <si>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</si>
  <si>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</si>
  <si>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</si>
  <si>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</si>
  <si>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</si>
  <si>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</si>
  <si>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</si>
  <si>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</si>
  <si>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</si>
  <si>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</si>
  <si>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</si>
  <si>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</si>
  <si>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</si>
  <si>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</si>
  <si>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</si>
  <si>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</si>
  <si>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</si>
  <si>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</si>
  <si>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</si>
  <si>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</si>
  <si>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</si>
  <si>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</si>
  <si>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</si>
  <si>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</si>
  <si>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</si>
  <si>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</si>
  <si>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</si>
  <si>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</si>
  <si>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</si>
  <si>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</si>
  <si>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</si>
  <si>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</si>
  <si>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</si>
  <si>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</si>
  <si>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</si>
  <si>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</si>
  <si>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</si>
  <si>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</si>
  <si>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</si>
  <si>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</si>
  <si>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</si>
  <si>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</si>
  <si>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</si>
  <si>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</si>
  <si>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</si>
  <si>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</si>
  <si>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</si>
  <si>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</si>
  <si>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</si>
  <si>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</si>
  <si>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</si>
  <si>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</si>
  <si>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</si>
  <si>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</si>
  <si>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</si>
  <si>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</si>
  <si>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</si>
  <si>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</si>
  <si>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</si>
  <si>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</si>
  <si>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</si>
  <si>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</si>
  <si>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</si>
  <si>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</si>
  <si>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</si>
  <si>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</si>
  <si>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</si>
  <si>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</si>
  <si>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</si>
  <si>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</si>
  <si>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</si>
  <si>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</si>
  <si>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</si>
  <si>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</si>
  <si>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</si>
  <si>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</si>
  <si>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</si>
  <si>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</si>
  <si>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</si>
  <si>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</si>
  <si>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</si>
  <si>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</si>
  <si>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</si>
  <si>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</si>
  <si>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</si>
  <si>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</si>
  <si>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</si>
  <si>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</si>
  <si>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</si>
  <si>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</si>
  <si>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</si>
  <si>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</si>
  <si>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</si>
  <si>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</si>
  <si>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</si>
  <si>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</si>
  <si>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</si>
  <si>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</si>
  <si>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</si>
  <si>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</si>
  <si>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</si>
  <si>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</si>
  <si>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</si>
  <si>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</si>
  <si>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</si>
  <si>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</si>
  <si>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</si>
  <si>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</si>
  <si>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</si>
  <si>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</si>
  <si>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</si>
  <si>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</si>
  <si>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</si>
  <si>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</si>
  <si>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</si>
  <si>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</si>
  <si>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</si>
  <si>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</si>
  <si>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</si>
  <si>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</si>
  <si>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</si>
  <si>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</si>
  <si>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</si>
  <si>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</si>
  <si>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</si>
  <si>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</si>
  <si>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</si>
  <si>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</si>
  <si>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</si>
  <si>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</si>
  <si>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</si>
  <si>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</si>
  <si>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</si>
  <si>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</si>
  <si>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</si>
  <si>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</si>
  <si>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</si>
  <si>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</si>
  <si>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</si>
  <si>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</si>
  <si>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</si>
  <si>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</si>
  <si>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</si>
  <si>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</si>
  <si>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</si>
  <si>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</si>
  <si>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</si>
  <si>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</si>
  <si>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</si>
  <si>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</si>
  <si>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</si>
  <si>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</si>
  <si>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</si>
  <si>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</si>
  <si>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</si>
  <si>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</si>
  <si>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</si>
  <si>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</si>
  <si>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</si>
  <si>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</si>
  <si>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</si>
  <si>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</si>
  <si>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</si>
  <si>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</si>
  <si>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</si>
  <si>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</si>
  <si>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</si>
  <si>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</si>
  <si>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</si>
  <si>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</si>
  <si>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</si>
  <si>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</si>
  <si>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</si>
  <si>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</si>
  <si>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</si>
  <si>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</si>
  <si>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</si>
  <si>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</si>
  <si>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</si>
  <si>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</si>
  <si>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</si>
  <si>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</si>
  <si>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</si>
  <si>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</si>
  <si>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</si>
  <si>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</si>
  <si>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</si>
  <si>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</si>
  <si>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</si>
  <si>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</si>
  <si>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</si>
  <si>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</si>
  <si>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</si>
  <si>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</si>
  <si>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</si>
  <si>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</si>
  <si>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</si>
  <si>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</si>
  <si>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</si>
  <si>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</si>
  <si>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</si>
  <si>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</si>
  <si>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</si>
  <si>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</si>
  <si>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</si>
  <si>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</si>
  <si>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</si>
  <si>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</si>
  <si>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</si>
  <si>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</si>
  <si>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</si>
  <si>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</si>
  <si>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</si>
  <si>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</si>
  <si>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</si>
  <si>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</si>
  <si>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</si>
  <si>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</si>
  <si>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</si>
  <si>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</si>
  <si>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</si>
  <si>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</si>
  <si>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</si>
  <si>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</si>
  <si>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</si>
  <si>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</si>
  <si>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</si>
  <si>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</si>
  <si>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</si>
  <si>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</si>
  <si>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</si>
  <si>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</si>
  <si>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</si>
  <si>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</si>
  <si>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</si>
  <si>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</si>
  <si>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</si>
  <si>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</si>
  <si>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</si>
  <si>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</si>
  <si>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</si>
  <si>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</si>
  <si>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</si>
  <si>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</si>
  <si>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</si>
  <si>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</si>
  <si>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</si>
  <si>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</si>
  <si>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</si>
  <si>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</si>
  <si>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</si>
  <si>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</si>
  <si>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</si>
  <si>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</si>
  <si>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</si>
  <si>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</si>
  <si>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</si>
  <si>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</si>
  <si>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</si>
  <si>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</si>
  <si>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</si>
  <si>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</si>
  <si>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</si>
  <si>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</si>
  <si>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</si>
  <si>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</si>
  <si>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</si>
  <si>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</si>
  <si>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</si>
  <si>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</si>
  <si>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</si>
  <si>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</si>
  <si>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</si>
  <si>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</si>
  <si>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</si>
  <si>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</si>
  <si>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</si>
  <si>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</si>
  <si>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</si>
  <si>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</si>
  <si>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</si>
  <si>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</si>
  <si>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</si>
  <si>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</si>
  <si>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</si>
  <si>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</si>
  <si>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</si>
  <si>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</si>
  <si>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</si>
  <si>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</si>
  <si>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</si>
  <si>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</si>
  <si>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</si>
  <si>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</si>
  <si>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</si>
  <si>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</si>
  <si>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</si>
  <si>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</si>
  <si>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</si>
  <si>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</si>
  <si>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</si>
  <si>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</si>
  <si>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</si>
  <si>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</si>
  <si>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</si>
  <si>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</si>
  <si>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</si>
  <si>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</si>
  <si>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</si>
  <si>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</si>
  <si>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</si>
  <si>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</si>
  <si>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</si>
  <si>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</si>
  <si>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</si>
  <si>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</si>
  <si>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</si>
  <si>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</si>
  <si>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</si>
  <si>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</si>
  <si>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</si>
  <si>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</si>
  <si>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</si>
  <si>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</si>
  <si>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</si>
  <si>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</si>
  <si>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</si>
  <si>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</si>
  <si>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</si>
  <si>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</si>
  <si>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</si>
  <si>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</si>
  <si>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</si>
  <si>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</si>
  <si>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</si>
  <si>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</si>
  <si>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</si>
  <si>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</si>
  <si>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</si>
  <si>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</si>
  <si>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</si>
  <si>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</si>
  <si>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</si>
  <si>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</si>
  <si>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</si>
  <si>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</si>
  <si>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</si>
  <si>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</si>
  <si>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</si>
  <si>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</si>
  <si>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</si>
  <si>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</si>
  <si>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</si>
  <si>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</si>
  <si>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</si>
  <si>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</si>
  <si>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</si>
  <si>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</si>
  <si>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</si>
  <si>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</si>
  <si>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</si>
  <si>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</si>
  <si>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</si>
  <si>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</si>
  <si>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</si>
  <si>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</si>
  <si>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</si>
  <si>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</si>
  <si>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</si>
  <si>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</si>
  <si>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</si>
  <si>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</si>
  <si>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</si>
  <si>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</si>
  <si>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</si>
  <si>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</si>
  <si>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</si>
  <si>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</si>
  <si>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</si>
  <si>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</si>
  <si>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</si>
  <si>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</si>
  <si>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</si>
  <si>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</si>
  <si>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</si>
  <si>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</si>
  <si>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</si>
  <si>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</si>
  <si>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</si>
  <si>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</si>
  <si>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</si>
  <si>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</si>
  <si>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</si>
  <si>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</si>
  <si>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</si>
  <si>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</si>
  <si>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</si>
  <si>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</si>
  <si>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</si>
  <si>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</si>
  <si>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</si>
  <si>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</si>
  <si>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</si>
  <si>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</si>
  <si>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</si>
  <si>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</si>
  <si>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</si>
  <si>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</si>
  <si>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</si>
  <si>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</si>
  <si>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</si>
  <si>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</si>
  <si>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</si>
  <si>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</si>
  <si>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</si>
  <si>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</si>
  <si>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</si>
  <si>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</si>
  <si>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</si>
  <si>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</si>
  <si>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</si>
  <si>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</si>
  <si>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</si>
  <si>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</si>
  <si>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</si>
  <si>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</si>
  <si>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</si>
  <si>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</si>
  <si>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</si>
  <si>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</si>
  <si>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</si>
  <si>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</si>
  <si>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</si>
  <si>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</si>
  <si>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</si>
  <si>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</si>
  <si>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</si>
  <si>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</si>
  <si>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</si>
  <si>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</si>
  <si>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</si>
  <si>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</si>
  <si>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</si>
  <si>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</si>
  <si>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</si>
  <si>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</si>
  <si>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</si>
  <si>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</si>
  <si>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</si>
  <si>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</si>
  <si>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</si>
  <si>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</si>
  <si>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</si>
  <si>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</si>
  <si>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</si>
  <si>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</si>
  <si>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</si>
  <si>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</si>
  <si>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</si>
  <si>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</si>
  <si>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</si>
  <si>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</si>
  <si>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</si>
  <si>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</si>
  <si>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</si>
  <si>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</si>
  <si>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</si>
  <si>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</si>
  <si>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</si>
  <si>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</si>
  <si>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</si>
  <si>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</si>
  <si>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</si>
  <si>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</si>
  <si>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</si>
  <si>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</si>
  <si>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</si>
  <si>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</si>
  <si>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</si>
  <si>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</si>
  <si>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</si>
  <si>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</si>
  <si>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</si>
  <si>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</si>
  <si>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</si>
  <si>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</si>
  <si>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</si>
  <si>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</si>
  <si>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</si>
  <si>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</si>
  <si>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</si>
  <si>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</si>
  <si>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</si>
  <si>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</si>
  <si>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</si>
  <si>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</si>
  <si>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</si>
  <si>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</si>
  <si>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</si>
  <si>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</si>
  <si>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</si>
  <si>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</si>
  <si>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</si>
  <si>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</si>
  <si>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</si>
  <si>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</si>
  <si>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</si>
  <si>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</si>
  <si>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</si>
  <si>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</si>
  <si>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</si>
  <si>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</si>
  <si>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</si>
  <si>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</si>
  <si>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</si>
  <si>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</si>
  <si>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</si>
  <si>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</si>
  <si>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</si>
  <si>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</si>
  <si>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</si>
  <si>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</si>
  <si>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</si>
  <si>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</si>
  <si>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</si>
  <si>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</si>
  <si>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</si>
  <si>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</si>
  <si>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</si>
  <si>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</si>
  <si>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</si>
  <si>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</si>
  <si>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</si>
  <si>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</si>
  <si>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</si>
  <si>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</si>
  <si>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</si>
  <si>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</si>
  <si>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</si>
  <si>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</si>
  <si>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</si>
  <si>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</si>
  <si>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</si>
  <si>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</si>
  <si>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</si>
  <si>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</si>
  <si>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</si>
  <si>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</si>
  <si>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</si>
  <si>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</si>
  <si>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</si>
  <si>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</si>
  <si>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</si>
  <si>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</si>
  <si>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</si>
  <si>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</si>
  <si>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</si>
  <si>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</si>
  <si>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</si>
  <si>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</si>
  <si>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</si>
  <si>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</si>
  <si>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</si>
  <si>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</si>
  <si>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</si>
  <si>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</si>
  <si>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</si>
  <si>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</si>
  <si>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</si>
  <si>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</si>
  <si>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</si>
  <si>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</si>
  <si>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</si>
  <si>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</si>
  <si>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</si>
  <si>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</si>
  <si>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</si>
  <si>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</si>
  <si>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</si>
  <si>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</si>
  <si>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</si>
  <si>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</si>
  <si>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</si>
  <si>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</si>
  <si>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</si>
  <si>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</si>
  <si>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</si>
  <si>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</si>
  <si>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</si>
  <si>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</si>
  <si>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</si>
  <si>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</si>
  <si>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</si>
  <si>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</si>
  <si>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</si>
  <si>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</si>
  <si>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</si>
  <si>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</si>
  <si>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</si>
  <si>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</si>
  <si>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</si>
  <si>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</si>
  <si>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</si>
  <si>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</si>
  <si>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</si>
  <si>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</si>
  <si>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</si>
  <si>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</si>
  <si>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</si>
  <si>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</si>
  <si>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</si>
  <si>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</si>
  <si>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</si>
  <si>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</si>
  <si>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</si>
  <si>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</si>
  <si>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</si>
  <si>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</si>
  <si>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</si>
  <si>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</si>
  <si>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</si>
  <si>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</si>
  <si>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</si>
  <si>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</si>
  <si>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</si>
  <si>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</si>
  <si>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</si>
  <si>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</si>
  <si>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</si>
  <si>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</si>
  <si>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</si>
  <si>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</si>
  <si>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</si>
  <si>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</si>
  <si>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</si>
  <si>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</si>
  <si>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</si>
  <si>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</si>
  <si>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</si>
  <si>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</si>
  <si>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</si>
  <si>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</si>
  <si>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</si>
  <si>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</si>
  <si>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</si>
  <si>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</si>
  <si>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</si>
  <si>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</si>
  <si>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</si>
  <si>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</si>
  <si>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</si>
  <si>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</si>
  <si>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</si>
  <si>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</si>
  <si>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</si>
  <si>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</si>
  <si>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</si>
  <si>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</si>
  <si>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</si>
  <si>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</si>
  <si>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</si>
  <si>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</si>
  <si>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</si>
  <si>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</si>
  <si>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</si>
  <si>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</si>
  <si>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</si>
  <si>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</si>
  <si>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</si>
  <si>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</si>
  <si>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</si>
  <si>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</si>
  <si>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</si>
  <si>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</si>
  <si>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</si>
  <si>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</si>
  <si>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</si>
  <si>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</si>
  <si>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</si>
  <si>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</si>
  <si>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</si>
  <si>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</si>
  <si>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</si>
  <si>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</si>
  <si>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</si>
  <si>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</si>
  <si>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</si>
  <si>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</si>
  <si>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</si>
  <si>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</si>
  <si>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</si>
  <si>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</si>
  <si>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</si>
  <si>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</si>
  <si>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</si>
  <si>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</si>
  <si>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</si>
  <si>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</si>
  <si>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</si>
  <si>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</si>
  <si>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</si>
  <si>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</si>
  <si>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</si>
  <si>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</si>
  <si>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</si>
  <si>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</si>
  <si>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</si>
  <si>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</si>
  <si>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</si>
  <si>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</si>
  <si>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</si>
  <si>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</si>
  <si>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</si>
  <si>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</si>
  <si>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</si>
  <si>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</si>
  <si>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</si>
  <si>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</si>
  <si>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</si>
  <si>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</si>
  <si>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</si>
  <si>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</si>
  <si>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</si>
  <si>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</si>
  <si>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</si>
  <si>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</si>
  <si>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</si>
  <si>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</si>
  <si>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</si>
  <si>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</si>
  <si>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</si>
  <si>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</si>
  <si>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</si>
  <si>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</si>
  <si>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</si>
  <si>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</si>
  <si>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</si>
  <si>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</si>
  <si>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</si>
  <si>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</si>
  <si>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</si>
  <si>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</si>
  <si>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</si>
  <si>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</si>
  <si>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</si>
  <si>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</si>
  <si>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</si>
  <si>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</si>
  <si>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</si>
  <si>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</si>
  <si>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</si>
  <si>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</si>
  <si>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</si>
  <si>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</si>
  <si>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</si>
  <si>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</si>
  <si>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</si>
  <si>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</si>
  <si>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</si>
  <si>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</si>
  <si>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</si>
  <si>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</si>
  <si>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</si>
  <si>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</si>
  <si>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</si>
  <si>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</si>
  <si>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</si>
  <si>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</si>
  <si>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</si>
  <si>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</si>
  <si>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</si>
  <si>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</si>
  <si>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</si>
  <si>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</si>
  <si>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</si>
  <si>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</si>
  <si>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</si>
  <si>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</si>
  <si>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</si>
  <si>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</si>
  <si>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</si>
  <si>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</si>
  <si>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</si>
  <si>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</si>
  <si>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</si>
  <si>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</si>
  <si>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</si>
  <si>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</si>
  <si>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</si>
  <si>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</si>
  <si>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</si>
  <si>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</si>
  <si>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</si>
  <si>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</si>
  <si>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</si>
  <si>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</si>
  <si>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</si>
  <si>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</si>
  <si>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</si>
  <si>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</si>
  <si>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</si>
  <si>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</si>
  <si>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</si>
  <si>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</si>
  <si>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</si>
  <si>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</si>
  <si>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</si>
  <si>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</si>
  <si>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</si>
  <si>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</si>
  <si>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</si>
  <si>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</si>
  <si>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</si>
  <si>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</si>
  <si>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</si>
  <si>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</si>
  <si>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</si>
  <si>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</si>
  <si>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</si>
  <si>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</si>
  <si>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</si>
  <si>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</si>
  <si>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</si>
  <si>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</si>
  <si>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</si>
  <si>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</si>
  <si>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</si>
  <si>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</si>
  <si>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</si>
  <si>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</si>
  <si>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</si>
  <si>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</si>
  <si>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</si>
  <si>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</si>
  <si>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</si>
  <si>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</si>
  <si>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</si>
  <si>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</si>
  <si>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</si>
  <si>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</si>
  <si>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</si>
  <si>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</si>
  <si>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</si>
  <si>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</si>
  <si>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</si>
  <si>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</si>
  <si>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</si>
  <si>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</si>
  <si>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</si>
  <si>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</si>
  <si>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</si>
  <si>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</si>
  <si>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</si>
  <si>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</si>
  <si>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</si>
  <si>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</si>
  <si>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</si>
  <si>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</si>
  <si>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</si>
  <si>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</si>
  <si>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</si>
  <si>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</si>
  <si>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</si>
  <si>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</si>
  <si>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</si>
  <si>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</si>
  <si>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</si>
  <si>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</si>
  <si>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</si>
  <si>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</si>
  <si>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</si>
  <si>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</si>
  <si>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</si>
  <si>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</si>
  <si>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</si>
  <si>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</si>
  <si>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</si>
  <si>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</si>
  <si>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</si>
  <si>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</si>
  <si>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</si>
  <si>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</si>
  <si>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</si>
  <si>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</si>
  <si>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</si>
  <si>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</si>
  <si>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</si>
  <si>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</si>
  <si>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</si>
  <si>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</si>
  <si>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</si>
  <si>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</si>
  <si>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</si>
  <si>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</si>
  <si>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</si>
  <si>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</si>
  <si>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</si>
  <si>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</si>
  <si>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</si>
  <si>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</si>
  <si>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</si>
  <si>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</si>
  <si>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</si>
  <si>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</si>
  <si>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</si>
  <si>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</si>
  <si>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</si>
  <si>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</si>
  <si>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</si>
  <si>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</si>
  <si>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</si>
  <si>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</si>
  <si>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</si>
  <si>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</si>
  <si>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</si>
  <si>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</si>
  <si>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</si>
  <si>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</si>
  <si>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</si>
  <si>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</si>
  <si>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</si>
  <si>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</si>
  <si>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</si>
  <si>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</si>
  <si>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</si>
  <si>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</si>
  <si>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</si>
  <si>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</si>
  <si>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</si>
  <si>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</si>
  <si>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</si>
  <si>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</si>
  <si>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</si>
  <si>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</si>
  <si>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</si>
  <si>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</si>
  <si>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</si>
  <si>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</si>
  <si>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</si>
  <si>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</si>
  <si>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</si>
  <si>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</si>
  <si>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</si>
  <si>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</si>
  <si>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</si>
  <si>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</si>
  <si>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</si>
  <si>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</si>
  <si>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</si>
  <si>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</si>
  <si>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</si>
  <si>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</si>
  <si>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</si>
  <si>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</si>
  <si>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</si>
  <si>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</si>
  <si>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</si>
  <si>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</si>
  <si>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</si>
  <si>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</si>
  <si>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</si>
  <si>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</si>
  <si>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</si>
  <si>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</si>
  <si>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</si>
  <si>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</si>
  <si>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</si>
  <si>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</si>
  <si>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</si>
  <si>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</si>
  <si>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</si>
  <si>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</si>
  <si>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</si>
  <si>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</si>
  <si>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</si>
  <si>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</si>
  <si>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</si>
  <si>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</si>
  <si>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</si>
  <si>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</si>
  <si>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</si>
  <si>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</si>
  <si>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</si>
  <si>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</si>
  <si>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</si>
  <si>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</si>
  <si>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</si>
  <si>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</si>
  <si>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</si>
  <si>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</si>
  <si>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</si>
  <si>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</si>
  <si>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</si>
  <si>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</si>
  <si>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</si>
  <si>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</si>
  <si>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</si>
  <si>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</si>
  <si>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</si>
  <si>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</si>
  <si>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</si>
  <si>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</si>
  <si>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</si>
  <si>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</si>
  <si>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</si>
  <si>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</si>
  <si>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</si>
  <si>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</si>
  <si>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</si>
  <si>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</si>
  <si>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</si>
  <si>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</si>
  <si>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</si>
  <si>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</si>
  <si>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</si>
  <si>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</si>
  <si>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</si>
  <si>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</si>
  <si>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</si>
  <si>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</si>
  <si>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</si>
  <si>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</si>
  <si>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</si>
  <si>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</si>
  <si>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</si>
  <si>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</si>
  <si>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</si>
  <si>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</si>
  <si>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</si>
  <si>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</si>
  <si>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</si>
  <si>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</si>
  <si>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</si>
  <si>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</si>
  <si>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</si>
  <si>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</si>
  <si>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</si>
  <si>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</si>
  <si>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</si>
  <si>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</si>
  <si>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</si>
  <si>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</si>
  <si>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</si>
  <si>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</si>
  <si>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</si>
  <si>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</si>
  <si>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</si>
  <si>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</si>
  <si>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</si>
  <si>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</si>
  <si>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</si>
  <si>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</si>
  <si>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</si>
  <si>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</si>
  <si>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</si>
  <si>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</si>
  <si>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</si>
  <si>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</si>
  <si>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</si>
  <si>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</si>
  <si>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</si>
  <si>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</si>
  <si>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</si>
  <si>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</si>
  <si>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</si>
  <si>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</si>
  <si>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</si>
  <si>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</si>
  <si>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</si>
  <si>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</si>
  <si>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</si>
  <si>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</si>
  <si>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</si>
  <si>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</si>
  <si>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</si>
  <si>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</si>
  <si>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</si>
  <si>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</si>
  <si>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</si>
  <si>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</si>
  <si>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</si>
  <si>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</si>
  <si>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</si>
  <si>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</si>
  <si>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</si>
  <si>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</si>
  <si>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</si>
  <si>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</si>
  <si>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</si>
  <si>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</si>
  <si>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</si>
  <si>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</si>
  <si>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</si>
  <si>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</si>
  <si>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</si>
  <si>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</si>
  <si>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</si>
  <si>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</si>
  <si>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</si>
  <si>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</si>
  <si>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</si>
  <si>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</si>
  <si>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</si>
  <si>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</si>
  <si>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</si>
  <si>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</si>
  <si>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</si>
  <si>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</si>
  <si>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</si>
  <si>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</si>
  <si>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</si>
  <si>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</si>
  <si>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</si>
  <si>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</si>
  <si>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</si>
  <si>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</si>
  <si>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</si>
  <si>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</si>
  <si>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</si>
  <si>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</si>
  <si>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</si>
  <si>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</si>
  <si>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</si>
  <si>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</si>
  <si>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</si>
  <si>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</si>
  <si>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</si>
  <si>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</si>
  <si>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</si>
  <si>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</si>
  <si>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</si>
  <si>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</si>
  <si>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</si>
  <si>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</si>
  <si>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</si>
  <si>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</si>
  <si>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</si>
  <si>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</si>
  <si>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</si>
  <si>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</si>
  <si>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</si>
  <si>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</si>
  <si>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</si>
  <si>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</si>
  <si>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</si>
  <si>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</si>
  <si>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</si>
  <si>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</si>
  <si>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</si>
  <si>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</si>
  <si>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</si>
  <si>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</si>
  <si>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</si>
  <si>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</si>
  <si>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</si>
  <si>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</si>
  <si>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</si>
  <si>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</si>
  <si>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</si>
  <si>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</si>
  <si>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</si>
  <si>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</si>
  <si>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</si>
  <si>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</si>
  <si>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</si>
  <si>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</si>
  <si>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</si>
  <si>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</si>
  <si>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</si>
  <si>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</si>
  <si>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</si>
  <si>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</si>
  <si>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</si>
  <si>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</si>
  <si>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</si>
  <si>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</si>
  <si>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</si>
  <si>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</si>
  <si>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</si>
  <si>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</si>
  <si>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</si>
  <si>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</si>
  <si>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</si>
  <si>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</si>
  <si>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</si>
  <si>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</si>
  <si>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</si>
  <si>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</si>
  <si>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</si>
  <si>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</si>
  <si>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</si>
  <si>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</si>
  <si>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</si>
  <si>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</si>
  <si>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</si>
  <si>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</si>
  <si>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</si>
  <si>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</si>
  <si>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</si>
  <si>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</si>
  <si>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</si>
  <si>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</si>
  <si>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</si>
  <si>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</si>
  <si>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</si>
  <si>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</si>
  <si>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</si>
  <si>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</si>
  <si>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</si>
  <si>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</si>
  <si>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</si>
  <si>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</si>
  <si>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</si>
  <si>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</si>
  <si>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</si>
  <si>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</si>
  <si>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</si>
  <si>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</si>
  <si>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</si>
  <si>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</si>
  <si>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</si>
  <si>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</si>
  <si>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</si>
  <si>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</si>
  <si>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</si>
  <si>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</si>
  <si>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</si>
  <si>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</si>
  <si>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</si>
  <si>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</si>
  <si>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</si>
  <si>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</si>
  <si>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</si>
  <si>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</si>
  <si>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</si>
  <si>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</si>
  <si>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</si>
  <si>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</si>
  <si>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</si>
  <si>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</si>
  <si>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</si>
  <si>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</si>
  <si>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</si>
  <si>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</si>
  <si>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</si>
  <si>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</si>
  <si>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</si>
  <si>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</si>
  <si>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</si>
  <si>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</si>
  <si>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</si>
  <si>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</si>
  <si>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</si>
  <si>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</si>
  <si>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</si>
  <si>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</si>
  <si>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</si>
  <si>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</si>
  <si>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</si>
  <si>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</si>
  <si>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</si>
  <si>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</si>
  <si>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</si>
  <si>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</si>
  <si>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</si>
  <si>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</si>
  <si>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</si>
  <si>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</si>
  <si>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</si>
  <si>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</si>
  <si>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</si>
  <si>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</si>
  <si>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</si>
  <si>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</si>
  <si>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</si>
  <si>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</si>
  <si>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</si>
  <si>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</si>
  <si>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</si>
  <si>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</si>
  <si>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</si>
  <si>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</si>
  <si>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</si>
  <si>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</si>
  <si>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</si>
  <si>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</si>
  <si>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</si>
  <si>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</si>
  <si>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</si>
  <si>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</si>
  <si>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</si>
  <si>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</si>
  <si>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</si>
  <si>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</si>
  <si>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</si>
  <si>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</si>
  <si>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</si>
  <si>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</si>
  <si>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</si>
  <si>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</si>
  <si>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</si>
  <si>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</si>
  <si>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</si>
  <si>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</si>
  <si>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</si>
  <si>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</si>
  <si>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</si>
  <si>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</si>
  <si>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</si>
  <si>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</si>
  <si>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</si>
  <si>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</si>
  <si>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</si>
  <si>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</si>
  <si>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</si>
  <si>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</si>
  <si>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</si>
  <si>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</si>
  <si>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</si>
  <si>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</si>
  <si>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</si>
  <si>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</si>
  <si>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</si>
  <si>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</si>
  <si>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</si>
  <si>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</si>
  <si>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</si>
  <si>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</si>
  <si>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</si>
  <si>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</si>
  <si>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</si>
  <si>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</si>
  <si>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</si>
  <si>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</si>
  <si>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</si>
  <si>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</si>
  <si>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</si>
  <si>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</si>
  <si>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</si>
  <si>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</si>
  <si>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</si>
  <si>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</si>
  <si>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</si>
  <si>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</si>
  <si>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</si>
  <si>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</si>
  <si>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</si>
  <si>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</si>
  <si>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</si>
  <si>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</si>
  <si>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</si>
  <si>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</si>
  <si>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</si>
  <si>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</si>
  <si>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</si>
  <si>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</si>
  <si>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</si>
  <si>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</si>
  <si>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</si>
  <si>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</si>
  <si>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</si>
  <si>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</si>
  <si>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</si>
  <si>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</si>
  <si>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</si>
  <si>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</si>
  <si>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</si>
  <si>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</si>
  <si>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</si>
  <si>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</si>
  <si>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</si>
  <si>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</si>
  <si>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</si>
  <si>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</si>
  <si>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</si>
  <si>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</si>
  <si>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</si>
  <si>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</si>
  <si>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</si>
  <si>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</si>
  <si>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</si>
  <si>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</si>
  <si>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</si>
  <si>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</si>
  <si>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</si>
  <si>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</si>
  <si>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</si>
  <si>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</si>
  <si>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</si>
  <si>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</si>
  <si>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</si>
  <si>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</si>
  <si>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</si>
  <si>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</si>
  <si>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</si>
  <si>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</si>
  <si>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</si>
  <si>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</si>
  <si>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</si>
  <si>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</si>
  <si>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</si>
  <si>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</si>
  <si>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</si>
  <si>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</si>
  <si>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</si>
  <si>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</si>
  <si>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</si>
  <si>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</si>
  <si>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</si>
  <si>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</si>
  <si>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</si>
  <si>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</si>
  <si>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</si>
  <si>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</si>
  <si>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</si>
  <si>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</si>
  <si>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</si>
  <si>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</si>
  <si>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</si>
  <si>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</si>
  <si>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</si>
  <si>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</si>
  <si>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</si>
  <si>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</si>
  <si>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</si>
  <si>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</si>
  <si>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</si>
  <si>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</si>
  <si>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</si>
  <si>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</si>
  <si>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</si>
  <si>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</si>
  <si>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</si>
  <si>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</si>
  <si>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</si>
  <si>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</si>
  <si>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</si>
  <si>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</si>
  <si>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</si>
  <si>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</si>
  <si>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</si>
  <si>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</si>
  <si>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</si>
  <si>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</si>
  <si>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</si>
  <si>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</si>
  <si>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</si>
  <si>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</si>
  <si>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</si>
  <si>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</si>
  <si>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</si>
  <si>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</si>
  <si>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</si>
  <si>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</si>
  <si>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</si>
  <si>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</si>
  <si>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</si>
  <si>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</si>
  <si>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</si>
  <si>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</si>
  <si>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</si>
  <si>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</si>
  <si>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</si>
  <si>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</si>
  <si>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</si>
  <si>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</si>
  <si>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</si>
  <si>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</si>
  <si>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</si>
  <si>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</si>
  <si>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</si>
  <si>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</si>
  <si>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</si>
  <si>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</si>
  <si>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</si>
  <si>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</si>
  <si>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</si>
  <si>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</si>
  <si>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</si>
  <si>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</si>
  <si>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</si>
  <si>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</si>
  <si>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</si>
  <si>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</si>
  <si>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</si>
  <si>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</si>
  <si>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</si>
  <si>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</si>
  <si>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</si>
  <si>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</si>
  <si>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</si>
  <si>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</si>
  <si>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</si>
  <si>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</si>
  <si>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</si>
  <si>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</si>
  <si>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</si>
  <si>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</si>
  <si>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</si>
  <si>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</si>
  <si>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</si>
  <si>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</si>
  <si>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</si>
  <si>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</si>
  <si>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</si>
  <si>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</si>
  <si>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</si>
  <si>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</si>
  <si>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</si>
  <si>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</si>
  <si>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</si>
  <si>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</si>
  <si>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</si>
  <si>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</si>
  <si>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</si>
  <si>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</si>
  <si>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</si>
  <si>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</si>
  <si>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</si>
  <si>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</si>
  <si>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</si>
  <si>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</si>
  <si>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</si>
  <si>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</si>
  <si>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</si>
  <si>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</si>
  <si>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</si>
  <si>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</si>
  <si>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</si>
  <si>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</si>
  <si>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</si>
  <si>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</si>
  <si>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</si>
  <si>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</si>
  <si>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</si>
  <si>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</si>
  <si>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</si>
  <si>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</si>
  <si>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</si>
  <si>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</si>
  <si>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</si>
  <si>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</si>
  <si>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</si>
  <si>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</si>
  <si>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</si>
  <si>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</si>
  <si>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</si>
  <si>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</si>
  <si>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</si>
  <si>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</si>
  <si>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</si>
  <si>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</si>
  <si>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</si>
  <si>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</si>
  <si>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</si>
  <si>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</si>
  <si>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</si>
  <si>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</si>
  <si>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</si>
  <si>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</si>
  <si>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</si>
  <si>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</si>
  <si>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</si>
  <si>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</si>
  <si>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</si>
  <si>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</si>
  <si>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</si>
  <si>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</si>
  <si>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</si>
  <si>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</si>
  <si>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</si>
  <si>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</si>
  <si>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</si>
  <si>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</si>
  <si>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</si>
  <si>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</si>
  <si>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</si>
  <si>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</si>
  <si>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</si>
  <si>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</si>
  <si>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</si>
  <si>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</si>
  <si>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</si>
  <si>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</si>
  <si>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</si>
  <si>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</si>
  <si>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</si>
  <si>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</si>
  <si>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</si>
  <si>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</si>
  <si>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</si>
  <si>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</si>
  <si>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</si>
  <si>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</si>
  <si>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</si>
  <si>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</si>
  <si>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</si>
  <si>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</si>
  <si>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</si>
  <si>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</si>
  <si>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</si>
  <si>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</si>
  <si>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</si>
  <si>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</si>
  <si>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</si>
  <si>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</si>
  <si>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</si>
  <si>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</si>
  <si>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</si>
  <si>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</si>
  <si>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</si>
  <si>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</si>
  <si>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</si>
  <si>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</si>
  <si>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</si>
  <si>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</si>
  <si>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</si>
  <si>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</si>
  <si>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</si>
  <si>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</si>
  <si>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</si>
  <si>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</si>
  <si>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</si>
  <si>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</si>
  <si>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</si>
  <si>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</si>
  <si>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</si>
  <si>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</si>
  <si>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</si>
  <si>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</si>
  <si>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</si>
  <si>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</si>
  <si>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</si>
  <si>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</si>
  <si>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</si>
  <si>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</si>
  <si>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</si>
  <si>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</si>
  <si>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</si>
  <si>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</si>
  <si>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</si>
  <si>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</si>
  <si>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</si>
  <si>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</si>
  <si>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</si>
  <si>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</si>
  <si>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</si>
  <si>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</si>
  <si>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</si>
  <si>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</si>
  <si>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</si>
  <si>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</si>
  <si>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</si>
  <si>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</si>
  <si>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</si>
  <si>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</si>
  <si>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</si>
  <si>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</si>
  <si>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</si>
  <si>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</si>
  <si>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</si>
  <si>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</si>
  <si>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</si>
  <si>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</si>
  <si>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</si>
  <si>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</si>
  <si>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</si>
  <si>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</si>
  <si>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</si>
  <si>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</si>
  <si>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</si>
  <si>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</si>
  <si>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</si>
  <si>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</si>
  <si>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</si>
  <si>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</si>
  <si>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</si>
  <si>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</si>
  <si>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</si>
  <si>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</si>
  <si>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</si>
  <si>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</si>
  <si>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</si>
  <si>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</si>
  <si>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</si>
  <si>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</si>
  <si>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</si>
  <si>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</si>
  <si>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</si>
  <si>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</si>
  <si>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</si>
  <si>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</si>
  <si>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</si>
  <si>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</si>
  <si>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</si>
  <si>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</si>
  <si>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</si>
  <si>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</si>
  <si>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</si>
  <si>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</si>
  <si>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</si>
  <si>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</si>
  <si>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</si>
  <si>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</si>
  <si>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</si>
  <si>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</si>
  <si>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</si>
  <si>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</si>
  <si>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</si>
  <si>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</si>
  <si>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</si>
  <si>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</si>
  <si>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</si>
  <si>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</si>
  <si>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</si>
  <si>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</si>
  <si>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</si>
  <si>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</si>
  <si>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</si>
  <si>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</si>
  <si>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</si>
  <si>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</si>
  <si>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</si>
  <si>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</si>
  <si>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</si>
  <si>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</si>
  <si>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</si>
  <si>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</si>
  <si>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</si>
  <si>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</si>
  <si>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</si>
  <si>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</si>
  <si>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</si>
  <si>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</si>
  <si>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</si>
  <si>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</si>
  <si>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</si>
  <si>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</si>
  <si>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</si>
  <si>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</si>
  <si>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</si>
  <si>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</si>
  <si>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</si>
  <si>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</si>
  <si>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</si>
  <si>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</si>
  <si>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</si>
  <si>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</si>
  <si>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</si>
  <si>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</si>
  <si>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</si>
  <si>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</si>
  <si>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</si>
  <si>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</si>
  <si>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</si>
  <si>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</si>
  <si>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</si>
  <si>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</si>
  <si>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</si>
  <si>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</si>
  <si>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</si>
  <si>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</si>
  <si>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</si>
  <si>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</si>
  <si>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</si>
  <si>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</si>
  <si>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</si>
  <si>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</si>
  <si>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</si>
  <si>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</si>
  <si>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</si>
  <si>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</si>
  <si>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</si>
  <si>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</si>
  <si>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</si>
  <si>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</si>
  <si>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</si>
  <si>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</si>
  <si>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</si>
  <si>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</si>
  <si>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</si>
  <si>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</si>
  <si>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</si>
  <si>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</si>
  <si>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</si>
  <si>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</si>
  <si>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</si>
  <si>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</si>
  <si>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</si>
  <si>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</si>
  <si>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</si>
  <si>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</si>
  <si>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</si>
  <si>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</si>
  <si>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</si>
  <si>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</si>
  <si>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</si>
  <si>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</si>
  <si>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</si>
  <si>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</si>
  <si>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</si>
  <si>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</si>
  <si>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</si>
  <si>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</si>
  <si>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</si>
  <si>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</si>
  <si>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</si>
  <si>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</si>
  <si>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</si>
  <si>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</si>
  <si>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</si>
  <si>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</si>
  <si>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</si>
  <si>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</si>
  <si>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</si>
  <si>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</si>
  <si>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</si>
  <si>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</si>
  <si>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</si>
  <si>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</si>
  <si>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</si>
  <si>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</si>
  <si>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</si>
  <si>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</si>
  <si>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</si>
  <si>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</si>
  <si>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</si>
  <si>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</si>
  <si>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</si>
  <si>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</si>
  <si>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</si>
  <si>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</si>
  <si>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</si>
  <si>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</si>
  <si>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</si>
  <si>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</si>
  <si>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</si>
  <si>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</si>
  <si>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</si>
  <si>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</si>
  <si>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</si>
  <si>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</si>
  <si>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</si>
  <si>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</si>
  <si>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</si>
  <si>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</si>
  <si>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</si>
  <si>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</si>
  <si>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</si>
  <si>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</si>
  <si>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</si>
  <si>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</si>
  <si>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</si>
  <si>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</si>
  <si>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</si>
  <si>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</si>
  <si>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</si>
  <si>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</si>
  <si>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</si>
  <si>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</si>
  <si>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</si>
  <si>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</si>
  <si>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</si>
  <si>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</si>
  <si>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</si>
  <si>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</si>
  <si>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</si>
  <si>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</si>
  <si>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</si>
  <si>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</si>
  <si>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</si>
  <si>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</si>
  <si>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</si>
  <si>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</si>
  <si>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</si>
  <si>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</si>
  <si>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</si>
  <si>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</si>
  <si>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</si>
  <si>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</si>
  <si>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</si>
  <si>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</si>
  <si>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</si>
  <si>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</si>
  <si>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</si>
  <si>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</si>
  <si>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</si>
  <si>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</si>
  <si>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</si>
  <si>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</si>
  <si>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</si>
  <si>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</si>
  <si>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</si>
  <si>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</si>
  <si>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</si>
  <si>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</si>
  <si>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</si>
  <si>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</si>
  <si>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</si>
  <si>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</si>
  <si>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</si>
  <si>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</si>
  <si>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</si>
  <si>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</si>
  <si>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</si>
  <si>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</si>
  <si>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</si>
  <si>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</si>
  <si>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</si>
  <si>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</si>
  <si>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</si>
  <si>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</si>
  <si>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</si>
  <si>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</si>
  <si>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</si>
  <si>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</si>
  <si>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</si>
  <si>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</si>
  <si>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</si>
  <si>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</si>
  <si>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</si>
  <si>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</si>
  <si>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</si>
  <si>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</si>
  <si>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</si>
  <si>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</si>
  <si>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</si>
  <si>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</si>
  <si>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</si>
  <si>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</si>
  <si>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</si>
  <si>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</si>
  <si>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</si>
  <si>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</si>
  <si>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</si>
  <si>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</si>
  <si>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</si>
  <si>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</si>
  <si>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</si>
  <si>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</si>
  <si>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</si>
  <si>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</si>
  <si>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</si>
  <si>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</si>
  <si>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</si>
  <si>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</si>
  <si>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</si>
  <si>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</si>
  <si>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</si>
  <si>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</si>
  <si>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</si>
  <si>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</si>
  <si>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</si>
  <si>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</si>
  <si>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</si>
  <si>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</si>
  <si>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</si>
  <si>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</si>
  <si>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</si>
  <si>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</si>
  <si>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</si>
  <si>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</si>
  <si>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</si>
  <si>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</si>
  <si>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</si>
  <si>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</si>
  <si>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</si>
  <si>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</si>
  <si>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</si>
  <si>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</si>
  <si>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</si>
  <si>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</si>
  <si>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</si>
  <si>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</si>
  <si>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</si>
  <si>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</si>
  <si>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</si>
  <si>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</si>
  <si>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</si>
  <si>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</si>
  <si>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</si>
  <si>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</si>
  <si>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</si>
  <si>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</si>
  <si>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</si>
  <si>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</si>
  <si>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</si>
  <si>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</si>
  <si>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</si>
  <si>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</si>
  <si>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</si>
  <si>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</si>
  <si>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</si>
  <si>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</si>
  <si>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</si>
  <si>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</si>
  <si>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</si>
  <si>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</si>
  <si>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</si>
  <si>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</si>
  <si>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</si>
  <si>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</si>
  <si>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</si>
  <si>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</si>
  <si>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</si>
  <si>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</si>
  <si>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</si>
  <si>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</si>
  <si>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</si>
  <si>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</si>
  <si>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</si>
  <si>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</si>
  <si>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</si>
  <si>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</si>
  <si>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</si>
  <si>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</si>
  <si>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</si>
  <si>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</si>
  <si>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</si>
  <si>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</si>
  <si>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</si>
  <si>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</si>
  <si>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</si>
  <si>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</si>
  <si>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</si>
  <si>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</si>
  <si>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</si>
  <si>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</si>
  <si>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</si>
  <si>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</si>
  <si>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</si>
  <si>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</si>
  <si>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</si>
  <si>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</si>
  <si>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</si>
  <si>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</si>
  <si>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</si>
  <si>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</si>
  <si>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</si>
  <si>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</si>
  <si>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</si>
  <si>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</si>
  <si>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</si>
  <si>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</si>
  <si>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</si>
  <si>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</si>
  <si>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</si>
  <si>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</si>
  <si>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</si>
  <si>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</si>
  <si>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</si>
  <si>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</si>
  <si>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</si>
  <si>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</si>
  <si>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</si>
  <si>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</si>
  <si>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</si>
  <si>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</si>
  <si>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</si>
  <si>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</si>
  <si>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</si>
  <si>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</si>
  <si>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</si>
  <si>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</si>
  <si>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</si>
  <si>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</si>
  <si>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</si>
  <si>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</si>
  <si>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</si>
  <si>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</si>
  <si>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</si>
  <si>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</si>
  <si>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</si>
  <si>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</si>
  <si>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</si>
  <si>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</si>
  <si>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</si>
  <si>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</si>
  <si>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</si>
  <si>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</si>
  <si>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</si>
  <si>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</si>
  <si>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</si>
  <si>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</si>
  <si>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</si>
  <si>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</si>
  <si>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</si>
  <si>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</si>
  <si>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</si>
  <si>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</si>
  <si>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</si>
  <si>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</si>
  <si>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</si>
  <si>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</si>
  <si>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</si>
  <si>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</si>
  <si>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</si>
  <si>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</si>
  <si>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</si>
  <si>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</si>
  <si>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</si>
  <si>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</si>
  <si>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</si>
  <si>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</si>
  <si>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</si>
  <si>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</si>
  <si>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</si>
  <si>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</si>
  <si>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</si>
  <si>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</si>
  <si>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</si>
  <si>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</si>
  <si>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</si>
  <si>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</si>
  <si>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</si>
  <si>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</si>
  <si>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</si>
  <si>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</si>
  <si>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</si>
  <si>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</si>
  <si>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</si>
  <si>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</si>
  <si>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</si>
  <si>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</si>
  <si>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</si>
  <si>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</si>
  <si>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</si>
  <si>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</si>
  <si>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</si>
  <si>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</si>
  <si>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</si>
  <si>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</si>
  <si>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</si>
  <si>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</si>
  <si>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</si>
  <si>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</si>
  <si>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</si>
  <si>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</si>
  <si>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</si>
  <si>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</si>
  <si>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</si>
  <si>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</si>
  <si>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</si>
  <si>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</si>
  <si>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</si>
  <si>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</si>
  <si>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</si>
  <si>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</si>
  <si>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</si>
  <si>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</si>
  <si>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</si>
  <si>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</si>
  <si>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</si>
  <si>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</si>
  <si>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</si>
  <si>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</si>
  <si>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</si>
  <si>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</si>
  <si>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</si>
  <si>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</si>
  <si>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</si>
  <si>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</si>
  <si>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</si>
  <si>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</si>
  <si>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</si>
  <si>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</si>
  <si>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</si>
  <si>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</si>
  <si>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</si>
  <si>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</si>
  <si>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</si>
  <si>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</si>
  <si>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</si>
  <si>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</si>
  <si>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</si>
  <si>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</si>
  <si>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</si>
  <si>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</si>
  <si>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</si>
  <si>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</si>
  <si>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</si>
  <si>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</si>
  <si>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</si>
  <si>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</si>
  <si>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</si>
  <si>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</si>
  <si>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</si>
  <si>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</si>
  <si>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</si>
  <si>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</si>
  <si>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</si>
  <si>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</si>
  <si>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</si>
  <si>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</si>
  <si>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</si>
  <si>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</si>
  <si>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</si>
  <si>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</si>
  <si>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</si>
  <si>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</si>
  <si>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</si>
  <si>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</si>
  <si>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</si>
  <si>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</si>
  <si>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</si>
  <si>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</si>
  <si>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</si>
  <si>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</si>
  <si>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</si>
  <si>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</si>
  <si>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</si>
  <si>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</si>
  <si>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</si>
  <si>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</si>
  <si>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</si>
  <si>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</si>
  <si>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</si>
  <si>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</si>
  <si>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</si>
  <si>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</si>
  <si>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</si>
  <si>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</si>
  <si>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</si>
  <si>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</si>
  <si>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</si>
  <si>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</si>
  <si>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</si>
  <si>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</si>
  <si>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</si>
  <si>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</si>
  <si>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</si>
  <si>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</si>
  <si>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</si>
  <si>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</si>
  <si>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</si>
  <si>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</si>
  <si>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</si>
  <si>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</si>
  <si>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</si>
  <si>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</si>
  <si>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</si>
  <si>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</si>
  <si>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</si>
  <si>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</si>
  <si>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</si>
  <si>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</si>
  <si>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</si>
  <si>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</si>
  <si>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</si>
  <si>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</si>
  <si>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</si>
  <si>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</si>
  <si>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</si>
  <si>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</si>
  <si>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</si>
  <si>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</si>
  <si>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</si>
  <si>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</si>
  <si>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</si>
  <si>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</si>
  <si>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</si>
  <si>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</si>
  <si>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</si>
  <si>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</si>
  <si>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</si>
  <si>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</si>
  <si>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</si>
  <si>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</si>
  <si>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</si>
  <si>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</si>
  <si>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</si>
  <si>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</si>
  <si>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</si>
  <si>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</si>
  <si>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</si>
  <si>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</si>
  <si>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</si>
  <si>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</si>
  <si>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</si>
  <si>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</si>
  <si>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</si>
  <si>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</si>
  <si>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</si>
  <si>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</si>
  <si>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</si>
  <si>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</si>
  <si>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</si>
  <si>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</si>
  <si>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</si>
  <si>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</si>
  <si>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</si>
  <si>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</si>
  <si>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</si>
  <si>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</si>
  <si>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</si>
  <si>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</si>
  <si>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</si>
  <si>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</si>
  <si>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</si>
  <si>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</si>
  <si>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</si>
  <si>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</si>
  <si>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</si>
  <si>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</si>
  <si>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</si>
  <si>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</si>
  <si>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</si>
  <si>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</si>
  <si>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</si>
  <si>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</si>
  <si>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</si>
  <si>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</si>
  <si>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</si>
  <si>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</si>
  <si>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</si>
  <si>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</si>
  <si>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</si>
  <si>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</si>
  <si>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</si>
  <si>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</si>
  <si>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</si>
  <si>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</si>
  <si>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</si>
  <si>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</si>
  <si>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</si>
  <si>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</si>
  <si>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</si>
  <si>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</si>
  <si>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</si>
  <si>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</si>
  <si>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</si>
  <si>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</si>
  <si>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</si>
  <si>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</si>
  <si>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</si>
  <si>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</si>
  <si>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</si>
  <si>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</si>
  <si>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</si>
  <si>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</si>
  <si>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</si>
  <si>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</si>
  <si>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</si>
  <si>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</si>
  <si>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</si>
  <si>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</si>
  <si>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</si>
  <si>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</si>
  <si>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</si>
  <si>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</si>
  <si>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</si>
  <si>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</si>
  <si>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</si>
  <si>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</si>
  <si>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</si>
  <si>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</si>
  <si>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</si>
  <si>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</si>
  <si>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</si>
  <si>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</si>
  <si>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</si>
  <si>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</si>
  <si>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</si>
  <si>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</si>
  <si>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</si>
  <si>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</si>
  <si>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</si>
  <si>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</si>
  <si>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</si>
  <si>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</si>
  <si>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</si>
  <si>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</si>
  <si>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</si>
  <si>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</si>
  <si>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</si>
  <si>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</si>
  <si>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</si>
  <si>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</si>
  <si>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</si>
  <si>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</si>
  <si>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</si>
  <si>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</si>
  <si>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</si>
  <si>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</si>
  <si>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</si>
  <si>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</si>
  <si>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</si>
  <si>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</si>
  <si>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</si>
  <si>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</si>
  <si>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</si>
  <si>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</si>
  <si>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</si>
  <si>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</si>
  <si>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</si>
  <si>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</si>
  <si>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</si>
  <si>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</si>
  <si>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</si>
  <si>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</si>
  <si>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</si>
  <si>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</si>
  <si>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</si>
  <si>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</si>
  <si>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</si>
  <si>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</si>
  <si>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</si>
  <si>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</si>
  <si>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</si>
  <si>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</si>
  <si>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</si>
  <si>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</si>
  <si>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</si>
  <si>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</si>
  <si>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</si>
  <si>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</si>
  <si>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</si>
  <si>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</si>
  <si>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</si>
  <si>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</si>
  <si>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</si>
  <si>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</si>
  <si>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</si>
  <si>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</si>
  <si>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</si>
  <si>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</si>
  <si>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</si>
  <si>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</si>
  <si>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</si>
  <si>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</si>
  <si>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</si>
  <si>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</si>
  <si>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</si>
  <si>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</si>
  <si>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</si>
  <si>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</si>
  <si>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</si>
  <si>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</si>
  <si>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</si>
  <si>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</si>
  <si>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</si>
  <si>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</si>
  <si>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</si>
  <si>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</si>
  <si>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</si>
  <si>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</si>
  <si>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</si>
  <si>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</si>
  <si>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</si>
  <si>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</si>
  <si>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</si>
  <si>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</si>
  <si>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</si>
  <si>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</si>
  <si>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</si>
  <si>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</si>
  <si>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</si>
  <si>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</si>
  <si>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</si>
  <si>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</si>
  <si>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</si>
  <si>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</si>
  <si>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</si>
  <si>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</si>
  <si>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</si>
  <si>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</si>
  <si>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</si>
  <si>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</si>
  <si>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</si>
  <si>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</si>
  <si>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</si>
  <si>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</si>
  <si>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</si>
  <si>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</si>
  <si>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</si>
  <si>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</si>
  <si>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</si>
  <si>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</si>
  <si>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</si>
  <si>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</si>
  <si>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</si>
  <si>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</si>
  <si>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</si>
  <si>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</si>
  <si>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</si>
  <si>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</si>
  <si>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</si>
  <si>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</si>
  <si>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</si>
  <si>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</si>
  <si>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</si>
  <si>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</si>
  <si>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</si>
  <si>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</si>
  <si>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</si>
  <si>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</si>
  <si>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</si>
  <si>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</si>
  <si>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</si>
  <si>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</si>
  <si>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</si>
  <si>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</si>
  <si>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</si>
  <si>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</si>
  <si>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</si>
  <si>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</si>
  <si>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</si>
  <si>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</si>
  <si>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</si>
  <si>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</si>
  <si>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</si>
  <si>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</si>
  <si>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</si>
  <si>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</si>
  <si>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</si>
  <si>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</si>
  <si>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</si>
  <si>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</si>
  <si>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</si>
  <si>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</si>
  <si>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</si>
  <si>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</si>
  <si>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</si>
  <si>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</si>
  <si>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</si>
  <si>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</si>
  <si>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</si>
  <si>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</si>
  <si>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</si>
  <si>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</si>
  <si>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</si>
  <si>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</si>
  <si>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</si>
  <si>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</si>
  <si>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</si>
  <si>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</si>
  <si>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</si>
  <si>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</si>
  <si>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</si>
  <si>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</si>
  <si>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</si>
  <si>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</si>
  <si>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</si>
  <si>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</si>
  <si>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</si>
  <si>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</si>
  <si>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</si>
  <si>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</si>
  <si>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</si>
  <si>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</si>
  <si>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</si>
  <si>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</si>
  <si>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</si>
  <si>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</si>
  <si>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</si>
  <si>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</si>
  <si>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</si>
  <si>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</si>
  <si>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</si>
  <si>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</si>
  <si>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</si>
  <si>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</si>
  <si>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</si>
  <si>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</si>
  <si>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</si>
  <si>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</si>
  <si>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</si>
  <si>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</si>
  <si>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</si>
  <si>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</si>
  <si>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</si>
  <si>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</si>
  <si>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</si>
  <si>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</si>
  <si>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</si>
  <si>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</si>
  <si>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</si>
  <si>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</si>
  <si>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</si>
  <si>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</si>
  <si>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</si>
  <si>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</si>
  <si>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</si>
  <si>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</si>
  <si>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</si>
  <si>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</si>
  <si>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</si>
  <si>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</si>
  <si>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</si>
  <si>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</si>
  <si>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</si>
  <si>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</si>
  <si>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</si>
  <si>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</si>
  <si>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</si>
  <si>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</si>
  <si>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</si>
  <si>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</si>
  <si>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</si>
  <si>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</si>
  <si>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</si>
  <si>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</si>
  <si>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</si>
  <si>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</si>
  <si>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</si>
  <si>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</si>
  <si>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</si>
  <si>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</si>
  <si>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</si>
  <si>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</si>
  <si>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</si>
  <si>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</si>
  <si>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</si>
  <si>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</si>
  <si>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</si>
  <si>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</si>
  <si>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</si>
  <si>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</si>
  <si>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</si>
  <si>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</si>
  <si>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</si>
  <si>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</si>
  <si>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</si>
  <si>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</si>
  <si>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</si>
  <si>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</si>
  <si>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</si>
  <si>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</si>
  <si>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</si>
  <si>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</si>
  <si>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</si>
  <si>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</si>
  <si>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</si>
  <si>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</si>
  <si>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</si>
  <si>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</si>
  <si>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</si>
  <si>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</si>
  <si>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</si>
  <si>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</si>
  <si>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</si>
  <si>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</si>
  <si>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</si>
  <si>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</si>
  <si>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</si>
  <si>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</si>
  <si>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</si>
  <si>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</si>
  <si>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</si>
  <si>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</si>
  <si>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</si>
  <si>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</si>
  <si>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</si>
  <si>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</si>
  <si>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</si>
  <si>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</si>
  <si>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</si>
  <si>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</si>
  <si>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</si>
  <si>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</si>
  <si>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</si>
  <si>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</si>
  <si>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</si>
  <si>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</si>
  <si>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</si>
  <si>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</si>
  <si>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</si>
  <si>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</si>
  <si>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</si>
  <si>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</si>
  <si>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</si>
  <si>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</si>
  <si>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</si>
  <si>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</si>
  <si>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</si>
  <si>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</si>
  <si>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</si>
  <si>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</si>
  <si>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</si>
  <si>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</si>
  <si>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</si>
  <si>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</si>
  <si>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</si>
  <si>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</si>
  <si>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</si>
  <si>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</si>
  <si>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</si>
  <si>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</si>
  <si>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</si>
  <si>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</si>
  <si>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</si>
  <si>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</si>
  <si>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</si>
  <si>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</si>
  <si>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</si>
  <si>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</si>
  <si>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</si>
  <si>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</si>
  <si>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</si>
  <si>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</si>
  <si>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</si>
  <si>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</si>
  <si>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</si>
  <si>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</si>
  <si>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</si>
  <si>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</si>
  <si>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</si>
  <si>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</si>
  <si>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</si>
  <si>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</si>
  <si>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</si>
  <si>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</si>
  <si>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</si>
  <si>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</si>
  <si>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</si>
  <si>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</si>
  <si>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</si>
  <si>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</si>
  <si>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</si>
  <si>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</si>
  <si>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</si>
  <si>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</si>
  <si>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</si>
  <si>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</si>
  <si>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</si>
  <si>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</si>
  <si>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</si>
  <si>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</si>
  <si>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</si>
  <si>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</si>
  <si>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</si>
  <si>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</si>
  <si>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</si>
  <si>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</si>
  <si>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</si>
  <si>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</si>
  <si>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</si>
  <si>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</si>
  <si>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</si>
  <si>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</si>
  <si>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</si>
  <si>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</si>
  <si>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</si>
  <si>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</si>
  <si>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</si>
  <si>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</si>
  <si>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</si>
  <si>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</si>
  <si>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</si>
  <si>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</si>
  <si>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</si>
  <si>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</si>
  <si>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</si>
  <si>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</si>
  <si>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</si>
  <si>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</si>
  <si>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</si>
  <si>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</si>
  <si>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</si>
  <si>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</si>
  <si>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</si>
  <si>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</si>
  <si>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</si>
  <si>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</si>
  <si>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</si>
  <si>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</si>
  <si>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</si>
  <si>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</si>
  <si>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</si>
  <si>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</si>
  <si>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</si>
  <si>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</si>
  <si>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</si>
  <si>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</si>
  <si>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</si>
  <si>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</si>
  <si>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</si>
  <si>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</si>
  <si>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</si>
  <si>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</si>
  <si>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</si>
  <si>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</si>
  <si>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</si>
  <si>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</si>
  <si>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</si>
  <si>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</si>
  <si>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</si>
  <si>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</si>
  <si>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</si>
  <si>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</si>
  <si>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</si>
  <si>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</si>
  <si>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</si>
  <si>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</si>
  <si>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</si>
  <si>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</si>
  <si>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</si>
  <si>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</si>
  <si>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</si>
  <si>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</si>
  <si>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</si>
  <si>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</si>
  <si>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</si>
  <si>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</si>
  <si>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</si>
  <si>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</si>
  <si>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</si>
  <si>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</si>
  <si>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</si>
  <si>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</si>
  <si>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</si>
  <si>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</si>
  <si>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</si>
  <si>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</si>
  <si>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</si>
  <si>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</si>
  <si>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</si>
  <si>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</si>
  <si>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</si>
  <si>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</si>
  <si>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</si>
  <si>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</si>
  <si>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</si>
  <si>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</si>
  <si>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</si>
  <si>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</si>
  <si>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</si>
  <si>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</si>
  <si>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</si>
  <si>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</si>
  <si>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</si>
  <si>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</si>
  <si>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</si>
  <si>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</si>
  <si>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</si>
  <si>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</si>
  <si>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</si>
  <si>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</si>
  <si>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</si>
  <si>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</si>
  <si>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</si>
  <si>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</si>
  <si>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</si>
  <si>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</si>
  <si>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</si>
  <si>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</si>
  <si>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</si>
  <si>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</si>
  <si>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</si>
  <si>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</si>
  <si>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</si>
  <si>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</si>
  <si>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</si>
  <si>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</si>
  <si>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</si>
  <si>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</si>
  <si>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</si>
  <si>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</si>
  <si>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</si>
  <si>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</si>
  <si>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</si>
  <si>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</si>
  <si>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</si>
  <si>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</si>
  <si>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</si>
  <si>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</si>
  <si>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</si>
  <si>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</si>
  <si>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</si>
  <si>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</si>
  <si>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</si>
  <si>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</si>
  <si>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</si>
  <si>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</si>
  <si>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</si>
  <si>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</si>
  <si>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</si>
  <si>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</si>
  <si>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</si>
  <si>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</si>
  <si>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</si>
  <si>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</si>
  <si>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</si>
  <si>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</si>
  <si>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</si>
  <si>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</si>
  <si>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</si>
  <si>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</si>
  <si>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</si>
  <si>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</si>
  <si>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</si>
  <si>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</si>
  <si>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</si>
  <si>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</si>
  <si>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</si>
  <si>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</si>
  <si>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</si>
  <si>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</si>
  <si>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</si>
  <si>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</si>
  <si>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</si>
  <si>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</si>
  <si>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</si>
  <si>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</si>
  <si>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</si>
  <si>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</si>
  <si>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</si>
  <si>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</si>
  <si>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</si>
  <si>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</si>
  <si>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</si>
  <si>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</si>
  <si>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</si>
  <si>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</si>
  <si>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</si>
  <si>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</si>
  <si>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</si>
  <si>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</si>
  <si>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</si>
  <si>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</si>
  <si>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</si>
  <si>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</si>
  <si>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</si>
  <si>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</si>
  <si>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</si>
  <si>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</si>
  <si>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</si>
  <si>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</si>
  <si>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</si>
  <si>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</si>
  <si>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</si>
  <si>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</si>
  <si>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</si>
  <si>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</si>
  <si>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</si>
  <si>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</si>
  <si>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</si>
  <si>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</si>
  <si>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</si>
  <si>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</si>
  <si>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</si>
  <si>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</si>
  <si>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</si>
  <si>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</si>
  <si>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</si>
  <si>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</si>
  <si>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</si>
  <si>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</si>
  <si>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</si>
  <si>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</si>
  <si>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</si>
  <si>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</si>
  <si>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</si>
  <si>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</si>
  <si>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</si>
  <si>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</si>
  <si>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</si>
  <si>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</si>
  <si>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</si>
  <si>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</si>
  <si>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</si>
  <si>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</si>
  <si>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</si>
  <si>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</si>
  <si>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</si>
  <si>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</si>
  <si>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</si>
  <si>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</si>
  <si>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</si>
  <si>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</si>
  <si>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</si>
  <si>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</si>
  <si>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</si>
  <si>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</si>
  <si>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</si>
  <si>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</si>
  <si>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</si>
  <si>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</si>
  <si>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</si>
  <si>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</si>
  <si>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</si>
  <si>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</si>
  <si>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</si>
  <si>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</si>
  <si>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</si>
  <si>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</si>
  <si>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</si>
  <si>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</si>
  <si>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</si>
  <si>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</si>
  <si>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</si>
  <si>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</si>
  <si>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</si>
  <si>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</si>
  <si>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</si>
  <si>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</si>
  <si>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</si>
  <si>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</si>
  <si>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</si>
  <si>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</si>
  <si>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</si>
  <si>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</si>
  <si>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</si>
  <si>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</si>
  <si>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</si>
  <si>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</si>
  <si>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</si>
  <si>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</si>
  <si>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</si>
  <si>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</si>
  <si>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</si>
  <si>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</si>
  <si>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</si>
  <si>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</si>
  <si>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</si>
  <si>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</si>
  <si>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</si>
  <si>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</si>
  <si>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</si>
  <si>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</si>
  <si>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</si>
  <si>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</si>
  <si>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</si>
  <si>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</si>
  <si>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</si>
  <si>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</si>
  <si>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</si>
  <si>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</si>
  <si>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</si>
  <si>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</si>
  <si>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</si>
  <si>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</si>
  <si>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</si>
  <si>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</si>
  <si>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</si>
  <si>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</si>
  <si>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</si>
  <si>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</si>
  <si>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</si>
  <si>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</si>
  <si>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</si>
  <si>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</si>
  <si>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</si>
  <si>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</si>
  <si>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</si>
  <si>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</si>
  <si>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</si>
  <si>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</si>
  <si>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</si>
  <si>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</si>
  <si>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</si>
  <si>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</si>
  <si>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</si>
  <si>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</si>
  <si>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</si>
  <si>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</si>
  <si>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</si>
  <si>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</si>
  <si>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</si>
  <si>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</si>
  <si>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</si>
  <si>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</si>
  <si>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</si>
  <si>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</si>
  <si>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</si>
  <si>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</si>
  <si>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</si>
  <si>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</si>
  <si>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</si>
  <si>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</si>
  <si>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</si>
  <si>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</si>
  <si>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</si>
  <si>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</si>
  <si>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</si>
  <si>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</si>
  <si>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</si>
  <si>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</si>
  <si>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</si>
  <si>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</si>
  <si>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</si>
  <si>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</si>
  <si>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</si>
  <si>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</si>
  <si>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</si>
  <si>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</si>
  <si>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</si>
  <si>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</si>
  <si>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</si>
  <si>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</si>
  <si>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</si>
  <si>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</si>
  <si>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</si>
  <si>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</si>
  <si>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</si>
  <si>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</si>
  <si>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</si>
  <si>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</si>
  <si>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</si>
  <si>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</si>
  <si>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</si>
  <si>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</si>
  <si>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</si>
  <si>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</si>
  <si>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</si>
  <si>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</si>
  <si>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</si>
  <si>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</si>
  <si>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</si>
  <si>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</si>
  <si>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</si>
  <si>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</si>
  <si>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</si>
  <si>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</si>
  <si>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</si>
  <si>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</si>
  <si>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</si>
  <si>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</si>
  <si>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</si>
  <si>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</si>
  <si>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</si>
  <si>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</si>
  <si>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</si>
  <si>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</si>
  <si>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</si>
  <si>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</si>
  <si>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</si>
  <si>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</si>
  <si>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</si>
  <si>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</si>
  <si>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</si>
  <si>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</si>
  <si>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</si>
  <si>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</si>
  <si>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</si>
  <si>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</si>
  <si>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</si>
  <si>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</si>
  <si>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</si>
  <si>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</si>
  <si>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</si>
  <si>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</si>
  <si>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</si>
  <si>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</si>
  <si>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</si>
  <si>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</si>
  <si>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</si>
  <si>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</si>
  <si>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</si>
  <si>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</si>
  <si>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</si>
  <si>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</si>
  <si>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</si>
  <si>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</si>
  <si>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</si>
  <si>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</si>
  <si>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</si>
  <si>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</si>
  <si>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</si>
  <si>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</si>
  <si>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</si>
  <si>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</si>
  <si>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</si>
  <si>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</si>
  <si>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</si>
  <si>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</si>
  <si>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</si>
  <si>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</si>
  <si>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</si>
  <si>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</si>
  <si>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</si>
  <si>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</si>
  <si>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</si>
  <si>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</si>
  <si>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</si>
  <si>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</si>
  <si>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</si>
  <si>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</si>
  <si>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</si>
  <si>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</si>
  <si>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</si>
  <si>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</si>
  <si>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</si>
  <si>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</si>
  <si>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</si>
  <si>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</si>
  <si>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</si>
  <si>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</si>
  <si>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</si>
  <si>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</si>
  <si>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</si>
  <si>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</si>
  <si>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</si>
  <si>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</si>
  <si>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</si>
  <si>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</si>
  <si>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</si>
  <si>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</si>
  <si>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</si>
  <si>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</si>
  <si>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</si>
  <si>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</si>
  <si>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</si>
  <si>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</si>
  <si>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</si>
  <si>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</si>
  <si>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</si>
  <si>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</si>
  <si>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</si>
  <si>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</si>
  <si>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</si>
  <si>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</si>
  <si>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</si>
  <si>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</si>
  <si>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</si>
  <si>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</si>
  <si>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</si>
  <si>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</si>
  <si>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</si>
  <si>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</si>
  <si>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</si>
  <si>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</si>
  <si>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</si>
  <si>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</si>
  <si>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</si>
  <si>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</si>
  <si>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</si>
  <si>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</si>
  <si>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</si>
  <si>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</si>
  <si>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</si>
  <si>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</si>
  <si>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</si>
  <si>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</si>
  <si>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</si>
  <si>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</si>
  <si>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</si>
  <si>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</si>
  <si>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</si>
  <si>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</si>
  <si>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</si>
  <si>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</si>
  <si>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</si>
  <si>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</si>
  <si>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</si>
  <si>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</si>
  <si>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</si>
  <si>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</si>
  <si>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</si>
  <si>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</si>
  <si>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</si>
  <si>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</si>
  <si>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</si>
  <si>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</si>
  <si>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</si>
  <si>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</si>
  <si>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</si>
  <si>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</si>
  <si>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</si>
  <si>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</si>
  <si>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</si>
  <si>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</si>
  <si>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</si>
  <si>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</si>
  <si>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</si>
  <si>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</si>
  <si>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</si>
  <si>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</si>
  <si>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</si>
  <si>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</si>
  <si>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</si>
  <si>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</si>
  <si>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</si>
  <si>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</si>
  <si>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</si>
  <si>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</si>
  <si>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</si>
  <si>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</si>
  <si>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</si>
  <si>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</si>
  <si>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</si>
  <si>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</si>
  <si>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</si>
  <si>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</si>
  <si>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</si>
  <si>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</si>
  <si>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</si>
  <si>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</si>
  <si>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</si>
  <si>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</si>
  <si>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</si>
  <si>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</si>
  <si>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</si>
  <si>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</si>
  <si>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</si>
  <si>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</si>
  <si>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</si>
  <si>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</si>
  <si>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</si>
  <si>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</si>
  <si>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</si>
  <si>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</si>
  <si>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</si>
  <si>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</si>
  <si>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</si>
  <si>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</si>
  <si>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</si>
  <si>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</si>
  <si>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</si>
  <si>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</si>
  <si>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</si>
  <si>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</si>
  <si>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</si>
  <si>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</si>
  <si>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</si>
  <si>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</si>
  <si>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</si>
  <si>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</si>
  <si>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</si>
  <si>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</si>
  <si>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</si>
  <si>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</si>
  <si>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</si>
  <si>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</si>
  <si>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</si>
  <si>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</si>
  <si>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</si>
  <si>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</si>
  <si>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</si>
  <si>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</si>
  <si>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</si>
  <si>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</si>
  <si>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</si>
  <si>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</si>
  <si>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</si>
  <si>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</si>
  <si>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</si>
  <si>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</si>
  <si>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</si>
  <si>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</si>
  <si>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</si>
  <si>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</si>
  <si>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</si>
  <si>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</si>
  <si>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</si>
  <si>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</si>
  <si>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</si>
  <si>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</si>
  <si>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</si>
  <si>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</si>
  <si>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</si>
  <si>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</si>
  <si>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</si>
  <si>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</si>
  <si>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</si>
  <si>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</si>
  <si>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</si>
  <si>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</si>
  <si>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</si>
  <si>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</si>
  <si>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</si>
  <si>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</si>
  <si>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</si>
  <si>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</si>
  <si>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</si>
  <si>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</si>
  <si>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</si>
  <si>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</si>
  <si>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</si>
  <si>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</si>
  <si>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</si>
  <si>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</si>
  <si>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</si>
  <si>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</si>
  <si>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</si>
  <si>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</si>
  <si>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</si>
  <si>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</si>
  <si>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</si>
  <si>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</si>
  <si>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</si>
  <si>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</si>
  <si>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</si>
  <si>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</si>
  <si>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</si>
  <si>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</si>
  <si>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</si>
  <si>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</si>
  <si>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</si>
  <si>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</si>
  <si>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</si>
  <si>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</si>
  <si>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</si>
  <si>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</si>
  <si>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</si>
  <si>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</si>
  <si>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</si>
  <si>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</si>
  <si>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</si>
  <si>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</si>
  <si>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</si>
  <si>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</si>
  <si>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</si>
  <si>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</si>
  <si>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</si>
  <si>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</si>
  <si>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</si>
  <si>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</si>
  <si>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</si>
  <si>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</si>
  <si>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</si>
  <si>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</si>
  <si>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</si>
  <si>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</si>
  <si>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</si>
  <si>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</si>
  <si>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</si>
  <si>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</si>
  <si>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</si>
  <si>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</si>
  <si>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</si>
  <si>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</si>
  <si>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</si>
  <si>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</si>
  <si>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</si>
  <si>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</si>
  <si>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</si>
  <si>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</si>
  <si>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</si>
  <si>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</si>
  <si>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</si>
  <si>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</si>
  <si>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</si>
  <si>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</si>
  <si>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</si>
  <si>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</si>
  <si>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</si>
  <si>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</si>
  <si>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</si>
  <si>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</si>
  <si>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</si>
  <si>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</si>
  <si>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</si>
  <si>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</si>
  <si>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</si>
  <si>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</si>
  <si>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</si>
  <si>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</si>
  <si>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</si>
  <si>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</si>
  <si>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</si>
  <si>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</si>
  <si>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</si>
  <si>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</si>
  <si>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</si>
  <si>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</si>
  <si>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</si>
  <si>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</si>
  <si>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</si>
  <si>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</si>
  <si>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</si>
  <si>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</si>
  <si>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</si>
  <si>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</si>
  <si>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</si>
  <si>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</si>
  <si>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</si>
  <si>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</si>
  <si>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</si>
  <si>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</si>
  <si>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</si>
  <si>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</si>
  <si>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</si>
  <si>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</si>
  <si>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</si>
  <si>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</si>
  <si>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</si>
  <si>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</si>
  <si>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</si>
  <si>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</si>
  <si>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</si>
  <si>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</si>
  <si>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</si>
  <si>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</si>
  <si>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</si>
  <si>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</si>
  <si>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</si>
  <si>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</si>
  <si>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</si>
  <si>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</si>
  <si>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</si>
  <si>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</si>
  <si>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</si>
  <si>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</si>
  <si>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</si>
  <si>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</si>
  <si>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</si>
  <si>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</si>
  <si>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</si>
  <si>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</si>
  <si>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</si>
  <si>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</si>
  <si>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</si>
  <si>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</si>
  <si>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</si>
  <si>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</si>
  <si>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</si>
  <si>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</si>
  <si>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</si>
  <si>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</si>
  <si>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</si>
  <si>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</si>
  <si>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</si>
  <si>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</si>
  <si>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</si>
  <si>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</si>
  <si>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</si>
  <si>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</si>
  <si>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</si>
  <si>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</si>
  <si>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</si>
  <si>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</si>
  <si>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</si>
  <si>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</si>
  <si>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</si>
  <si>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</si>
  <si>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</si>
  <si>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</si>
  <si>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</si>
  <si>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</si>
  <si>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</si>
  <si>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</si>
  <si>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</si>
  <si>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</si>
  <si>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</si>
  <si>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</si>
  <si>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</si>
  <si>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</si>
  <si>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</si>
  <si>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</si>
  <si>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</si>
  <si>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</si>
  <si>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</si>
  <si>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</si>
  <si>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</si>
  <si>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</si>
  <si>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</si>
  <si>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</si>
  <si>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</si>
  <si>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</si>
  <si>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</si>
  <si>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</si>
  <si>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</si>
  <si>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</si>
  <si>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</si>
  <si>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</si>
  <si>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</si>
  <si>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</si>
  <si>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</si>
  <si>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</si>
  <si>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</si>
  <si>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</si>
  <si>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</si>
  <si>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</si>
  <si>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</si>
  <si>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</si>
  <si>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</si>
  <si>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</si>
  <si>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</si>
  <si>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</si>
  <si>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</si>
  <si>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</si>
  <si>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</si>
  <si>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</si>
  <si>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</si>
  <si>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</si>
  <si>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</si>
  <si>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</si>
  <si>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</si>
  <si>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</si>
  <si>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</si>
  <si>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</si>
  <si>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</si>
  <si>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</si>
  <si>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</si>
  <si>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</si>
  <si>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</si>
  <si>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</si>
  <si>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</si>
  <si>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</si>
  <si>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</si>
  <si>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</si>
  <si>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</si>
  <si>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</si>
  <si>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</si>
  <si>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</si>
  <si>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</si>
  <si>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</si>
  <si>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</si>
  <si>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</si>
  <si>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</si>
  <si>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</si>
  <si>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</si>
  <si>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</si>
  <si>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</si>
  <si>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</si>
  <si>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</si>
  <si>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</si>
  <si>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</si>
  <si>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</si>
  <si>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</si>
  <si>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</si>
  <si>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</si>
  <si>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</si>
  <si>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</si>
  <si>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</si>
  <si>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</si>
  <si>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</si>
  <si>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</si>
  <si>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</si>
  <si>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</si>
  <si>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</si>
  <si>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</si>
  <si>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</si>
  <si>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</si>
  <si>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</si>
  <si>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</si>
  <si>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</si>
  <si>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</si>
  <si>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</si>
  <si>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</si>
  <si>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</si>
  <si>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</si>
  <si>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</si>
  <si>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</si>
  <si>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</si>
  <si>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</si>
  <si>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</si>
  <si>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</si>
  <si>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</si>
  <si>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</si>
  <si>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</si>
  <si>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</si>
  <si>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</si>
  <si>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</si>
  <si>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</si>
  <si>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</si>
  <si>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</si>
  <si>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</si>
  <si>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</si>
  <si>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</si>
  <si>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</si>
  <si>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</si>
  <si>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</si>
  <si>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</si>
  <si>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</si>
  <si>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</si>
  <si>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</si>
  <si>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</si>
  <si>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</si>
  <si>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</si>
  <si>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</si>
  <si>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</si>
  <si>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</si>
  <si>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</si>
  <si>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</si>
  <si>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</si>
  <si>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</si>
  <si>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</si>
  <si>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</si>
  <si>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</si>
  <si>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</si>
  <si>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</si>
  <si>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</si>
  <si>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</si>
  <si>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</si>
  <si>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</si>
  <si>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</si>
  <si>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</si>
  <si>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</si>
  <si>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</si>
  <si>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</si>
  <si>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</si>
  <si>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</si>
  <si>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</si>
  <si>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</si>
  <si>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</si>
  <si>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</si>
  <si>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</si>
  <si>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</si>
  <si>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</si>
  <si>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</si>
  <si>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</si>
  <si>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</si>
  <si>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</si>
  <si>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</si>
  <si>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</si>
  <si>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</si>
  <si>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</si>
  <si>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</si>
  <si>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</si>
  <si>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</si>
  <si>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</si>
  <si>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</si>
  <si>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</si>
  <si>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</si>
  <si>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</si>
  <si>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</si>
  <si>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</si>
  <si>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</si>
  <si>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</si>
  <si>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</si>
  <si>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</si>
  <si>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</si>
  <si>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</si>
  <si>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</si>
  <si>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</si>
  <si>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</si>
  <si>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</si>
  <si>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</si>
  <si>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</si>
  <si>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</si>
  <si>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</si>
  <si>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</si>
  <si>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</si>
  <si>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</si>
  <si>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</si>
  <si>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</si>
  <si>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</si>
  <si>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</si>
  <si>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</si>
  <si>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</si>
  <si>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</si>
  <si>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</si>
  <si>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</si>
  <si>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</si>
  <si>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</si>
  <si>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</si>
  <si>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</si>
  <si>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</si>
  <si>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</si>
  <si>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</si>
  <si>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</si>
  <si>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</si>
  <si>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</si>
  <si>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</si>
  <si>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</si>
  <si>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</si>
  <si>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</si>
  <si>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</si>
  <si>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</si>
  <si>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</si>
  <si>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</si>
  <si>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</si>
  <si>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</si>
  <si>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</si>
  <si>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</si>
  <si>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</si>
  <si>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</si>
  <si>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</si>
  <si>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</si>
  <si>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</si>
  <si>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</si>
  <si>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</si>
  <si>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</si>
  <si>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</si>
  <si>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</si>
  <si>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</si>
  <si>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</si>
  <si>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</si>
  <si>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</si>
  <si>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</si>
  <si>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</si>
  <si>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</si>
  <si>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</si>
  <si>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</si>
  <si>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</si>
  <si>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</si>
  <si>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</si>
  <si>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</si>
  <si>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</si>
  <si>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</si>
  <si>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</si>
  <si>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</si>
  <si>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</si>
  <si>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</si>
  <si>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</si>
  <si>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</si>
  <si>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</si>
  <si>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</si>
  <si>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</si>
  <si>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</si>
  <si>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</si>
  <si>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</si>
  <si>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</si>
  <si>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</si>
  <si>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</si>
  <si>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</si>
  <si>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</si>
  <si>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</si>
  <si>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</si>
  <si>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</si>
  <si>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</si>
  <si>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</si>
  <si>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</si>
  <si>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</si>
  <si>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</si>
  <si>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</si>
  <si>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</si>
  <si>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</si>
  <si>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</si>
  <si>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</si>
  <si>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</si>
  <si>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</si>
  <si>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</si>
  <si>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</si>
  <si>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</si>
  <si>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</si>
  <si>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</si>
  <si>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</si>
  <si>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</si>
  <si>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</si>
  <si>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</si>
  <si>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</si>
  <si>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</si>
  <si>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</si>
  <si>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</si>
  <si>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</si>
  <si>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</si>
  <si>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</si>
  <si>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</si>
  <si>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</si>
  <si>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</si>
  <si>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</si>
  <si>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</si>
  <si>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</si>
  <si>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</si>
  <si>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</si>
  <si>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</si>
  <si>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</si>
  <si>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</si>
  <si>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</si>
  <si>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</si>
  <si>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</si>
  <si>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</si>
  <si>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</si>
  <si>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</si>
  <si>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</si>
  <si>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</si>
  <si>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</si>
  <si>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</si>
  <si>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</si>
  <si>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</si>
  <si>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</si>
  <si>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</si>
  <si>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</si>
  <si>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</si>
  <si>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</si>
  <si>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</si>
  <si>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</si>
  <si>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</si>
  <si>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</si>
  <si>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</si>
  <si>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</si>
  <si>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</si>
  <si>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</si>
  <si>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</si>
  <si>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</si>
  <si>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</si>
  <si>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</si>
  <si>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</si>
  <si>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</si>
  <si>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</si>
  <si>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</si>
  <si>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</si>
  <si>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</si>
  <si>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</si>
  <si>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</si>
  <si>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</si>
  <si>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</si>
  <si>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</si>
  <si>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</si>
  <si>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</si>
  <si>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</si>
  <si>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</si>
  <si>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</si>
  <si>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</si>
  <si>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</si>
  <si>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</si>
  <si>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</si>
  <si>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</si>
  <si>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</si>
  <si>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</si>
  <si>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</si>
  <si>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</si>
  <si>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</si>
  <si>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</si>
  <si>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</si>
  <si>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</si>
  <si>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</si>
  <si>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</si>
  <si>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</si>
  <si>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</si>
  <si>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</si>
  <si>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</si>
  <si>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</si>
  <si>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</si>
  <si>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</si>
  <si>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</si>
  <si>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</si>
  <si>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</si>
  <si>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</si>
  <si>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</si>
  <si>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</si>
  <si>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</si>
  <si>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</si>
  <si>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</si>
  <si>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</si>
  <si>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</si>
  <si>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</si>
  <si>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</si>
  <si>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</si>
  <si>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</si>
  <si>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</si>
  <si>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</si>
  <si>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</si>
  <si>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</si>
  <si>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</si>
  <si>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</si>
  <si>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</si>
  <si>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</si>
  <si>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</si>
  <si>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</si>
  <si>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</si>
  <si>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</si>
  <si>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</si>
  <si>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</si>
  <si>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</si>
  <si>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</si>
  <si>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</si>
  <si>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</si>
  <si>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</si>
  <si>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</si>
  <si>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</si>
  <si>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</si>
  <si>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</si>
  <si>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</si>
  <si>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</si>
  <si>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</si>
  <si>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</si>
  <si>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</si>
  <si>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</si>
  <si>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</si>
  <si>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</si>
  <si>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</si>
  <si>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</si>
  <si>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</si>
  <si>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</si>
  <si>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</si>
  <si>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</si>
  <si>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</si>
  <si>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</si>
  <si>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</si>
  <si>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</si>
  <si>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</si>
  <si>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</si>
  <si>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</si>
  <si>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</si>
  <si>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</si>
  <si>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</si>
  <si>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</si>
  <si>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</si>
  <si>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</si>
  <si>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</si>
  <si>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</si>
  <si>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</si>
  <si>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</si>
  <si>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</si>
  <si>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</si>
  <si>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</si>
  <si>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</si>
  <si>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</si>
  <si>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</si>
  <si>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</si>
  <si>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</si>
  <si>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</si>
  <si>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</si>
  <si>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</si>
  <si>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</si>
  <si>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</si>
  <si>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</si>
  <si>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</si>
  <si>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</si>
  <si>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</si>
  <si>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</si>
  <si>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</si>
  <si>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</si>
  <si>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</si>
  <si>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</si>
  <si>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</si>
  <si>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</si>
  <si>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</si>
  <si>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</si>
  <si>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</si>
  <si>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</si>
  <si>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</si>
  <si>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</si>
  <si>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</si>
  <si>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</si>
  <si>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</si>
  <si>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</si>
  <si>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</si>
  <si>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</si>
  <si>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</si>
  <si>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</si>
  <si>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</si>
  <si>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</si>
  <si>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</si>
  <si>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</si>
  <si>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</si>
  <si>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</si>
  <si>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</si>
  <si>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</si>
  <si>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</si>
  <si>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</si>
  <si>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</si>
  <si>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</si>
  <si>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</si>
  <si>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</si>
  <si>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</si>
  <si>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</si>
  <si>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</si>
  <si>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</si>
  <si>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</si>
  <si>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</si>
  <si>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</si>
  <si>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</si>
  <si>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</si>
  <si>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</si>
  <si>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</si>
  <si>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</si>
  <si>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</si>
  <si>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</si>
  <si>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</si>
  <si>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</si>
  <si>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</si>
  <si>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</si>
  <si>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</si>
  <si>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</si>
  <si>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</si>
  <si>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</si>
  <si>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</si>
  <si>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</si>
  <si>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</si>
  <si>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</si>
  <si>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</si>
  <si>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</si>
  <si>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</si>
  <si>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</si>
  <si>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</si>
  <si>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</si>
  <si>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</si>
  <si>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</si>
  <si>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</si>
  <si>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</si>
  <si>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</si>
  <si>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</si>
  <si>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</si>
  <si>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</si>
  <si>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</si>
  <si>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</si>
  <si>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</si>
  <si>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</si>
  <si>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</si>
  <si>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</si>
  <si>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</si>
  <si>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</si>
  <si>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</si>
  <si>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</si>
  <si>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</si>
  <si>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</si>
  <si>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</si>
  <si>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</si>
  <si>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</si>
  <si>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</si>
  <si>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</si>
  <si>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</si>
  <si>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</si>
  <si>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</si>
  <si>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</si>
  <si>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</si>
  <si>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</si>
  <si>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</si>
  <si>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</si>
  <si>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</si>
  <si>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</si>
  <si>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</si>
  <si>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</si>
  <si>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</si>
  <si>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</si>
  <si>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</si>
  <si>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</si>
  <si>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</si>
  <si>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</si>
  <si>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</si>
  <si>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</si>
  <si>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</si>
  <si>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</si>
  <si>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</si>
  <si>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</si>
  <si>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</si>
  <si>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</si>
  <si>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</si>
  <si>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</si>
  <si>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</si>
  <si>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</si>
  <si>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</si>
  <si>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</si>
  <si>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</si>
  <si>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</si>
  <si>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</si>
  <si>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</si>
  <si>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</si>
  <si>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</si>
  <si>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</si>
  <si>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</si>
  <si>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</si>
  <si>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</si>
  <si>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</si>
  <si>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</si>
  <si>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</si>
  <si>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</si>
  <si>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</si>
  <si>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</si>
  <si>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</si>
  <si>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</si>
  <si>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</si>
  <si>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</si>
  <si>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</si>
  <si>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</si>
  <si>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</si>
  <si>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</si>
  <si>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</si>
  <si>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</si>
  <si>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</si>
  <si>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</si>
  <si>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</si>
  <si>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</si>
  <si>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</si>
  <si>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</si>
  <si>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</si>
  <si>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</si>
  <si>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</si>
  <si>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</si>
  <si>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</si>
  <si>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</si>
  <si>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</si>
  <si>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</si>
  <si>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</si>
  <si>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</si>
  <si>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</si>
  <si>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</si>
  <si>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</si>
  <si>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</si>
  <si>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</si>
  <si>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</si>
  <si>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</si>
  <si>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</si>
  <si>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</si>
  <si>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</si>
  <si>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</si>
  <si>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</si>
  <si>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</si>
  <si>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</si>
  <si>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</si>
  <si>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</si>
  <si>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</si>
  <si>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</si>
  <si>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</si>
  <si>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</si>
  <si>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</si>
  <si>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</si>
  <si>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</si>
  <si>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</si>
  <si>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</si>
  <si>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</si>
  <si>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</si>
  <si>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</si>
  <si>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</si>
  <si>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</si>
  <si>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</si>
  <si>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</si>
  <si>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</si>
  <si>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</si>
  <si>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</si>
  <si>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</si>
  <si>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</si>
  <si>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</si>
  <si>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</si>
  <si>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</si>
  <si>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</si>
  <si>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</si>
  <si>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</si>
  <si>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</si>
  <si>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</si>
  <si>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</si>
  <si>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</si>
  <si>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</si>
  <si>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</si>
  <si>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</si>
  <si>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</si>
  <si>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</si>
  <si>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</si>
  <si>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</si>
  <si>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</si>
  <si>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</si>
  <si>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</si>
  <si>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</si>
  <si>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</si>
  <si>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</si>
  <si>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</si>
  <si>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</si>
  <si>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</si>
  <si>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</si>
  <si>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</si>
  <si>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</si>
  <si>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</si>
  <si>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</si>
  <si>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</si>
  <si>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</si>
  <si>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</si>
  <si>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</si>
  <si>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</si>
  <si>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</si>
  <si>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</si>
  <si>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</si>
  <si>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</si>
  <si>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</si>
  <si>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</si>
  <si>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</si>
  <si>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</si>
  <si>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</si>
  <si>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</si>
  <si>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</si>
  <si>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</si>
  <si>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</si>
  <si>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</si>
  <si>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</si>
  <si>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</si>
  <si>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</si>
  <si>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</si>
  <si>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</si>
  <si>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</si>
  <si>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</si>
  <si>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</si>
  <si>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</si>
  <si>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</si>
  <si>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</si>
  <si>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</si>
  <si>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</si>
  <si>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</si>
  <si>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</si>
  <si>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</si>
  <si>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</si>
  <si>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</si>
  <si>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</si>
  <si>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</si>
  <si>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</si>
  <si>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</si>
  <si>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</si>
  <si>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</si>
  <si>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</si>
  <si>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</si>
  <si>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</si>
  <si>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</si>
  <si>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</si>
  <si>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</si>
  <si>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</si>
  <si>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</si>
  <si>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</si>
  <si>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</si>
  <si>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</si>
  <si>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</si>
  <si>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</si>
  <si>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</si>
  <si>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</si>
  <si>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</si>
  <si>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</si>
  <si>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</si>
  <si>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</si>
  <si>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</si>
  <si>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</si>
  <si>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</si>
  <si>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</si>
  <si>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</si>
  <si>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</si>
  <si>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</si>
  <si>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</si>
  <si>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</si>
  <si>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</si>
  <si>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</si>
  <si>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</si>
  <si>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</si>
  <si>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</si>
  <si>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</si>
  <si>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</si>
  <si>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</si>
  <si>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</si>
  <si>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</si>
  <si>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</si>
  <si>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</si>
  <si>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</si>
  <si>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</si>
  <si>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</si>
  <si>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</si>
  <si>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</si>
  <si>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</si>
  <si>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</si>
  <si>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</si>
  <si>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</si>
  <si>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</si>
  <si>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</si>
  <si>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</si>
  <si>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</si>
  <si>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</si>
  <si>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</si>
  <si>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</si>
  <si>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</si>
  <si>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</si>
  <si>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</si>
  <si>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</si>
  <si>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</si>
  <si>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</si>
  <si>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</si>
  <si>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</si>
  <si>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</si>
  <si>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</si>
  <si>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</si>
  <si>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</si>
  <si>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</si>
  <si>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</si>
  <si>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</si>
  <si>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</si>
  <si>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</si>
  <si>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</si>
  <si>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</si>
  <si>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</si>
  <si>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</si>
  <si>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</si>
  <si>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</si>
  <si>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</si>
  <si>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</si>
  <si>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</si>
  <si>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</si>
  <si>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</si>
  <si>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</si>
  <si>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</si>
  <si>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</si>
  <si>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</si>
  <si>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</si>
  <si>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</si>
  <si>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</si>
  <si>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</si>
  <si>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</si>
  <si>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</si>
  <si>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</si>
  <si>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</si>
  <si>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</si>
  <si>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</si>
  <si>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</si>
  <si>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</si>
  <si>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</si>
  <si>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</si>
  <si>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</si>
  <si>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</si>
  <si>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</si>
  <si>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</si>
  <si>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</si>
  <si>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</si>
  <si>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</si>
  <si>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</si>
  <si>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</si>
  <si>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</si>
  <si>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</si>
  <si>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</si>
  <si>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</si>
  <si>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</si>
  <si>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</si>
  <si>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</si>
  <si>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</si>
  <si>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</si>
  <si>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</si>
  <si>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</si>
  <si>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</si>
  <si>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</si>
  <si>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</si>
  <si>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</si>
  <si>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</si>
  <si>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</si>
  <si>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</si>
  <si>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</si>
  <si>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</si>
  <si>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</si>
  <si>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</si>
  <si>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</si>
  <si>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</si>
  <si>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</si>
  <si>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</si>
  <si>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</si>
  <si>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</si>
  <si>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</si>
  <si>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</si>
  <si>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</si>
  <si>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</si>
  <si>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</si>
  <si>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</si>
  <si>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</si>
  <si>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</si>
  <si>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</si>
  <si>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</si>
  <si>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</si>
  <si>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</si>
  <si>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</si>
  <si>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</si>
  <si>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</si>
  <si>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</si>
  <si>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</si>
  <si>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</si>
  <si>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</si>
  <si>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</si>
  <si>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</si>
  <si>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</si>
  <si>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</si>
  <si>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</si>
  <si>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</si>
  <si>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</si>
  <si>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</si>
  <si>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</si>
  <si>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</si>
  <si>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</si>
  <si>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</si>
  <si>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</si>
  <si>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</si>
  <si>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</si>
  <si>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</si>
  <si>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</si>
  <si>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</si>
  <si>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</si>
  <si>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</si>
  <si>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</si>
  <si>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</si>
  <si>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</si>
  <si>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</si>
  <si>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</si>
  <si>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</si>
  <si>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</si>
  <si>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</si>
  <si>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</si>
  <si>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</si>
  <si>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</si>
  <si>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</si>
  <si>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</si>
  <si>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</si>
  <si>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</si>
  <si>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</si>
  <si>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</si>
  <si>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</si>
  <si>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</si>
  <si>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</si>
  <si>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</si>
  <si>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</si>
  <si>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</si>
  <si>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</si>
  <si>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</si>
  <si>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</si>
  <si>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</si>
  <si>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</si>
  <si>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</si>
  <si>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</si>
  <si>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</si>
  <si>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</si>
  <si>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</si>
  <si>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</si>
  <si>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</si>
  <si>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</si>
  <si>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</si>
  <si>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</si>
  <si>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</si>
  <si>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</si>
  <si>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</si>
  <si>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</si>
  <si>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</si>
  <si>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</si>
  <si>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</si>
  <si>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</si>
  <si>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</si>
  <si>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</si>
  <si>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</si>
  <si>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</si>
  <si>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</si>
  <si>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</si>
  <si>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</si>
  <si>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</si>
  <si>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</si>
  <si>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</si>
  <si>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</si>
  <si>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</si>
  <si>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</si>
  <si>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</si>
  <si>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</si>
  <si>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</si>
  <si>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</si>
  <si>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</si>
  <si>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</si>
  <si>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</si>
  <si>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</si>
  <si>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</si>
  <si>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</si>
  <si>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</si>
  <si>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</si>
  <si>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</si>
  <si>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</si>
  <si>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</si>
  <si>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</si>
  <si>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</si>
  <si>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</si>
  <si>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</si>
  <si>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</si>
  <si>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</si>
  <si>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</si>
  <si>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</si>
  <si>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</si>
  <si>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</si>
  <si>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</si>
  <si>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</si>
  <si>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</si>
  <si>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</si>
  <si>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</si>
  <si>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</si>
  <si>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</si>
  <si>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</si>
  <si>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</si>
  <si>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</si>
  <si>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</si>
  <si>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</si>
  <si>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</si>
  <si>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</si>
  <si>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</si>
  <si>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</si>
  <si>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</si>
  <si>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</si>
  <si>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</si>
  <si>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</si>
  <si>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</si>
  <si>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</si>
  <si>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</si>
  <si>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</si>
  <si>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</si>
  <si>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</si>
  <si>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</si>
  <si>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</si>
  <si>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</si>
  <si>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</si>
  <si>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</si>
  <si>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</si>
  <si>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</si>
  <si>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</si>
  <si>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</si>
  <si>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</si>
  <si>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</si>
  <si>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</si>
  <si>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</si>
  <si>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</si>
  <si>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</si>
  <si>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</si>
  <si>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</si>
  <si>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</si>
  <si>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</si>
  <si>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</si>
  <si>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</si>
  <si>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</si>
  <si>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</si>
  <si>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</si>
  <si>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</si>
  <si>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</si>
  <si>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</si>
  <si>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</si>
  <si>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</si>
  <si>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</si>
  <si>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</si>
  <si>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</si>
  <si>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</si>
  <si>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</si>
  <si>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</si>
  <si>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</si>
  <si>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</si>
  <si>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</si>
  <si>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</si>
  <si>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</si>
  <si>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</si>
  <si>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</si>
  <si>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</si>
  <si>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</si>
  <si>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</si>
  <si>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</si>
  <si>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</si>
  <si>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</si>
  <si>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</si>
  <si>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</si>
  <si>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</si>
  <si>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</si>
  <si>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</si>
  <si>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</si>
  <si>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</si>
  <si>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</si>
  <si>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</si>
  <si>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</si>
  <si>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</si>
  <si>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</si>
  <si>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</si>
  <si>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</si>
  <si>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</si>
  <si>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</si>
  <si>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</si>
  <si>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</si>
  <si>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</si>
  <si>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</si>
  <si>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</si>
  <si>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</si>
  <si>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</si>
  <si>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</si>
  <si>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</si>
  <si>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</si>
  <si>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</si>
  <si>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</si>
  <si>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</si>
  <si>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</si>
  <si>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</si>
  <si>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</si>
  <si>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</si>
  <si>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</si>
  <si>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</si>
  <si>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</si>
  <si>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</si>
  <si>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</si>
  <si>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</si>
  <si>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</si>
  <si>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</si>
  <si>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</si>
  <si>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</si>
  <si>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</si>
  <si>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</si>
  <si>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</si>
  <si>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</si>
  <si>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</si>
  <si>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</si>
  <si>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</si>
  <si>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</si>
  <si>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</si>
  <si>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</si>
  <si>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</si>
  <si>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</si>
  <si>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</si>
  <si>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</si>
  <si>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</si>
  <si>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</si>
  <si>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</si>
  <si>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</si>
  <si>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</si>
  <si>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</si>
  <si>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</si>
  <si>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</si>
  <si>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</si>
  <si>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</si>
  <si>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</si>
  <si>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</si>
  <si>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</si>
  <si>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</si>
  <si>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</si>
  <si>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</si>
  <si>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</si>
  <si>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</si>
  <si>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</si>
  <si>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</si>
  <si>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</si>
  <si>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</si>
  <si>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</si>
  <si>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</si>
  <si>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</si>
  <si>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</si>
  <si>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</si>
  <si>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</si>
  <si>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</si>
  <si>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</si>
  <si>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</si>
  <si>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</si>
  <si>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</si>
  <si>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</si>
  <si>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</si>
  <si>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</si>
  <si>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</si>
  <si>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</si>
  <si>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</si>
  <si>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</si>
  <si>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</si>
  <si>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</si>
  <si>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</si>
  <si>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</si>
  <si>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</si>
  <si>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</si>
  <si>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</si>
  <si>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</si>
  <si>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</si>
  <si>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</si>
  <si>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</si>
  <si>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</si>
  <si>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</si>
  <si>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</si>
  <si>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</si>
  <si>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</si>
  <si>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</si>
  <si>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</si>
  <si>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</si>
  <si>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</si>
  <si>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</si>
  <si>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</si>
  <si>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</si>
  <si>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</si>
  <si>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</si>
  <si>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</si>
  <si>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</si>
  <si>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</si>
  <si>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</si>
  <si>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</si>
  <si>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</si>
  <si>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</si>
  <si>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</si>
  <si>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</si>
  <si>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</si>
  <si>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</si>
  <si>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</si>
  <si>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</si>
  <si>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</si>
  <si>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</si>
  <si>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</si>
  <si>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</si>
  <si>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</si>
  <si>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</si>
  <si>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</si>
  <si>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</si>
  <si>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</si>
  <si>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</si>
  <si>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</si>
  <si>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</si>
  <si>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</si>
  <si>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</si>
  <si>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</si>
  <si>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</si>
  <si>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</si>
  <si>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</si>
  <si>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</si>
  <si>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</si>
  <si>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</si>
  <si>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</si>
  <si>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</si>
  <si>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</si>
  <si>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</si>
  <si>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</si>
  <si>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</si>
  <si>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</si>
  <si>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</si>
  <si>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</si>
  <si>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</si>
  <si>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</si>
  <si>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</si>
  <si>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</si>
  <si>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</si>
  <si>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</si>
  <si>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</si>
  <si>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</si>
  <si>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</si>
  <si>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</si>
  <si>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</si>
  <si>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</si>
  <si>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</si>
  <si>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</si>
  <si>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</si>
  <si>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</si>
  <si>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</si>
  <si>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</si>
  <si>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</si>
  <si>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</si>
  <si>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</si>
  <si>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</si>
  <si>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</si>
  <si>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</si>
  <si>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</si>
  <si>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</si>
  <si>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</si>
  <si>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</si>
  <si>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</si>
  <si>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</si>
  <si>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</si>
  <si>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</si>
  <si>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</si>
  <si>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</si>
  <si>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</si>
  <si>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</si>
  <si>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</si>
  <si>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</si>
  <si>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</si>
  <si>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</si>
  <si>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</si>
  <si>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</si>
  <si>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</si>
  <si>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</si>
  <si>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</si>
  <si>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</si>
  <si>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</si>
  <si>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</si>
  <si>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</si>
  <si>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</si>
  <si>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</si>
  <si>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</si>
  <si>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</si>
  <si>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</si>
  <si>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</si>
  <si>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</si>
  <si>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</si>
  <si>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</si>
  <si>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</si>
  <si>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</si>
  <si>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</si>
  <si>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</si>
  <si>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</si>
  <si>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</si>
  <si>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</si>
  <si>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</si>
  <si>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</si>
  <si>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</si>
  <si>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</si>
  <si>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</si>
  <si>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</si>
  <si>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</si>
  <si>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</si>
  <si>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</si>
  <si>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</si>
  <si>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</si>
  <si>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</si>
  <si>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</si>
  <si>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</si>
  <si>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</si>
  <si>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</si>
  <si>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</si>
  <si>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</si>
  <si>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</si>
  <si>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</si>
  <si>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</si>
  <si>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</si>
  <si>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</si>
  <si>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</si>
  <si>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</si>
  <si>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</si>
  <si>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</si>
  <si>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</si>
  <si>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</si>
  <si>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</si>
  <si>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</si>
  <si>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</si>
  <si>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</si>
  <si>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</si>
  <si>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</si>
  <si>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</si>
  <si>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</si>
  <si>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</si>
  <si>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</si>
  <si>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</si>
  <si>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</si>
  <si>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</si>
  <si>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</si>
  <si>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</si>
  <si>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</si>
  <si>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</si>
  <si>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</si>
  <si>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</si>
  <si>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</si>
  <si>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</si>
  <si>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</si>
  <si>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</si>
  <si>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</si>
  <si>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</si>
  <si>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</si>
  <si>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</si>
  <si>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</si>
  <si>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</si>
  <si>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</si>
  <si>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</si>
  <si>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</si>
  <si>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</si>
  <si>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</si>
  <si>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</si>
  <si>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</si>
  <si>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</si>
  <si>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</si>
  <si>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</si>
  <si>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</si>
  <si>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</si>
  <si>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</si>
  <si>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</si>
  <si>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</si>
  <si>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</si>
  <si>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</si>
  <si>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</si>
  <si>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</si>
  <si>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</si>
  <si>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</si>
  <si>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</si>
  <si>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</si>
  <si>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</si>
  <si>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</si>
  <si>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</si>
  <si>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</si>
  <si>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</si>
  <si>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</si>
  <si>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</si>
  <si>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</si>
  <si>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</si>
  <si>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</si>
  <si>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</si>
  <si>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</si>
  <si>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</si>
  <si>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</si>
  <si>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</si>
  <si>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</si>
  <si>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</si>
  <si>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</si>
  <si>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</si>
  <si>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</si>
  <si>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</si>
  <si>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</si>
  <si>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</si>
  <si>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</si>
  <si>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</si>
  <si>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</si>
  <si>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</si>
  <si>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</si>
  <si>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</si>
  <si>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</si>
  <si>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</si>
  <si>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</si>
  <si>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</si>
  <si>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</si>
  <si>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</si>
  <si>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</si>
  <si>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</si>
  <si>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</si>
  <si>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</si>
  <si>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</si>
  <si>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</si>
  <si>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</si>
  <si>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</si>
  <si>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</si>
  <si>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</si>
  <si>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</si>
  <si>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</si>
  <si>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</si>
  <si>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</si>
  <si>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</si>
  <si>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</si>
  <si>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</si>
  <si>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</si>
  <si>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</si>
  <si>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</si>
  <si>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</si>
  <si>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</si>
  <si>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</si>
  <si>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</si>
  <si>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</si>
  <si>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</si>
  <si>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</si>
  <si>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</si>
  <si>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</si>
  <si>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</si>
  <si>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</si>
  <si>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</si>
  <si>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</si>
  <si>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</si>
  <si>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</si>
  <si>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</si>
  <si>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</si>
  <si>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</si>
  <si>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</si>
  <si>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</si>
  <si>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</si>
  <si>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</si>
  <si>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</si>
  <si>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</si>
  <si>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</si>
  <si>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</si>
  <si>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</si>
  <si>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</si>
  <si>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</si>
  <si>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</si>
  <si>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</si>
  <si>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</si>
  <si>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</si>
  <si>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</si>
  <si>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</si>
  <si>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</si>
  <si>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</si>
  <si>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</si>
  <si>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</si>
  <si>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</si>
  <si>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</si>
  <si>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</si>
  <si>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</si>
  <si>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</si>
  <si>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</si>
  <si>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</si>
  <si>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</si>
  <si>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</si>
  <si>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</si>
  <si>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</si>
  <si>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</si>
  <si>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</si>
  <si>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</si>
  <si>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</si>
  <si>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</si>
  <si>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</si>
  <si>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</si>
  <si>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</si>
  <si>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</si>
  <si>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</si>
  <si>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</si>
  <si>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</si>
  <si>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</si>
  <si>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</si>
  <si>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</si>
  <si>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</si>
  <si>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</si>
  <si>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</si>
  <si>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</si>
  <si>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</si>
  <si>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</si>
  <si>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</si>
  <si>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</si>
  <si>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</si>
  <si>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</si>
  <si>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</si>
  <si>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</si>
  <si>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</si>
  <si>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</si>
  <si>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</si>
  <si>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</si>
  <si>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</si>
  <si>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</si>
  <si>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</si>
  <si>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</si>
  <si>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</si>
  <si>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</si>
  <si>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</si>
  <si>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</si>
  <si>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</si>
  <si>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</si>
  <si>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</si>
  <si>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</si>
  <si>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</si>
  <si>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</si>
  <si>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</si>
  <si>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</si>
  <si>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</si>
  <si>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</si>
  <si>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</si>
  <si>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</si>
  <si>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</si>
  <si>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</si>
  <si>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</si>
  <si>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</si>
  <si>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</si>
  <si>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</si>
  <si>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</si>
  <si>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</si>
  <si>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</si>
  <si>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</si>
  <si>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</si>
  <si>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</si>
  <si>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</si>
  <si>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</si>
  <si>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</si>
  <si>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</si>
  <si>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</si>
  <si>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</si>
  <si>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</si>
  <si>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</si>
  <si>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</si>
  <si>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</si>
  <si>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</si>
  <si>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</si>
  <si>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</si>
  <si>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</si>
  <si>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</si>
  <si>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</si>
  <si>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</si>
  <si>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</si>
  <si>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</si>
  <si>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</si>
  <si>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</si>
  <si>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</si>
  <si>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</si>
  <si>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</si>
  <si>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</si>
  <si>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</si>
  <si>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</si>
  <si>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</si>
  <si>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</si>
  <si>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</si>
  <si>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</si>
  <si>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</si>
  <si>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</si>
  <si>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</si>
  <si>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</si>
  <si>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</si>
  <si>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</si>
  <si>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</si>
  <si>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</si>
  <si>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</si>
  <si>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</si>
  <si>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</si>
  <si>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</si>
  <si>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</si>
  <si>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</si>
  <si>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</si>
  <si>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</si>
  <si>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</si>
  <si>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</si>
  <si>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</si>
  <si>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</si>
  <si>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</si>
  <si>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</si>
  <si>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</si>
  <si>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</si>
  <si>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</si>
  <si>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</si>
  <si>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</si>
  <si>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</si>
  <si>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</si>
  <si>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</si>
  <si>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</si>
  <si>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</si>
  <si>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</si>
  <si>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</si>
  <si>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</si>
  <si>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</si>
  <si>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</si>
  <si>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</si>
  <si>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</si>
  <si>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</si>
  <si>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</si>
  <si>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</si>
  <si>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</si>
  <si>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</si>
  <si>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</si>
  <si>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</si>
  <si>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</si>
  <si>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</si>
  <si>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</si>
  <si>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</si>
  <si>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</si>
  <si>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</si>
  <si>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</si>
  <si>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</si>
  <si>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</si>
  <si>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</si>
  <si>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</si>
  <si>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</si>
  <si>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</si>
  <si>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</si>
  <si>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</si>
  <si>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</si>
  <si>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</si>
  <si>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</si>
  <si>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</si>
  <si>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</si>
  <si>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</si>
  <si>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</si>
  <si>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</si>
  <si>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</si>
  <si>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</si>
  <si>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</si>
  <si>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</si>
  <si>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</si>
  <si>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</si>
  <si>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</si>
  <si>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</si>
  <si>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</si>
  <si>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</si>
  <si>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</si>
  <si>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</si>
  <si>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</si>
  <si>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</si>
  <si>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</si>
  <si>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</si>
  <si>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</si>
  <si>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</si>
  <si>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</si>
  <si>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</si>
  <si>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</si>
  <si>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</si>
  <si>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</si>
  <si>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</si>
  <si>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</si>
  <si>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</si>
  <si>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</si>
  <si>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</si>
  <si>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</si>
  <si>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</si>
  <si>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</si>
  <si>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</si>
  <si>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</si>
  <si>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</si>
  <si>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</si>
  <si>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</si>
  <si>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</si>
  <si>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</si>
  <si>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</si>
  <si>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</si>
  <si>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</si>
  <si>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</si>
  <si>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</si>
  <si>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</si>
  <si>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</si>
  <si>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</si>
  <si>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</si>
  <si>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</si>
  <si>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</si>
  <si>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</si>
  <si>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</si>
  <si>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</si>
  <si>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</si>
  <si>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</si>
  <si>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</si>
  <si>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</si>
  <si>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</si>
  <si>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</si>
  <si>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</si>
  <si>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</si>
  <si>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</si>
  <si>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</si>
  <si>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</si>
  <si>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</si>
  <si>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</si>
  <si>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</si>
  <si>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</si>
  <si>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</si>
  <si>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</si>
  <si>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</si>
  <si>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</si>
  <si>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</si>
  <si>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</si>
  <si>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</si>
  <si>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</si>
  <si>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</si>
  <si>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</si>
  <si>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</si>
  <si>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</si>
  <si>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</si>
  <si>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</si>
  <si>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</si>
  <si>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</si>
  <si>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</si>
  <si>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</si>
  <si>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</si>
  <si>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</si>
  <si>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</si>
  <si>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</si>
  <si>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</si>
  <si>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</si>
  <si>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</si>
  <si>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</si>
  <si>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</si>
  <si>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</si>
  <si>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</si>
  <si>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</si>
  <si>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</si>
  <si>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</si>
  <si>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</si>
  <si>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</si>
  <si>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</si>
  <si>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</si>
  <si>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</si>
  <si>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</si>
  <si>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</si>
  <si>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</si>
  <si>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</si>
  <si>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</si>
  <si>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</si>
  <si>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</si>
  <si>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</si>
  <si>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</si>
  <si>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</si>
  <si>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</si>
  <si>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</si>
  <si>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</si>
  <si>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</si>
  <si>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</si>
  <si>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</si>
  <si>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</si>
  <si>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</si>
  <si>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</si>
  <si>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</si>
  <si>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</si>
  <si>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</si>
  <si>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</si>
  <si>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</si>
  <si>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</si>
  <si>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</si>
  <si>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</si>
  <si>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</si>
  <si>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</si>
  <si>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</si>
  <si>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</si>
  <si>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</si>
  <si>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</si>
  <si>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</si>
  <si>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</si>
  <si>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</si>
  <si>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</si>
  <si>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</si>
  <si>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</si>
  <si>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</si>
  <si>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</si>
  <si>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</si>
  <si>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</si>
  <si>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</si>
  <si>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</si>
  <si>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</si>
  <si>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</si>
  <si>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</si>
  <si>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</si>
  <si>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</si>
  <si>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</si>
  <si>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</si>
  <si>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</si>
  <si>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</si>
  <si>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</si>
  <si>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</si>
  <si>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</si>
  <si>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</si>
  <si>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</si>
  <si>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</si>
  <si>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</si>
  <si>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</si>
  <si>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</si>
  <si>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</si>
  <si>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</si>
  <si>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</si>
  <si>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</si>
  <si>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</si>
  <si>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</si>
  <si>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</si>
  <si>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</si>
  <si>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</si>
  <si>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</si>
  <si>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</si>
  <si>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</si>
  <si>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</si>
  <si>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</si>
  <si>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</si>
  <si>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</si>
  <si>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</si>
  <si>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</si>
  <si>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</si>
  <si>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</si>
  <si>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</si>
  <si>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</si>
  <si>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</si>
  <si>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</si>
  <si>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</si>
  <si>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</si>
  <si>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</si>
  <si>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</si>
  <si>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</si>
  <si>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</si>
  <si>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</si>
  <si>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</si>
  <si>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</si>
  <si>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</si>
  <si>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</si>
  <si>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</si>
  <si>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</si>
  <si>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</si>
  <si>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</si>
  <si>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</si>
  <si>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</si>
  <si>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</si>
  <si>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</si>
  <si>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</si>
  <si>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</si>
  <si>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</si>
  <si>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</si>
  <si>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</si>
  <si>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</si>
  <si>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</si>
  <si>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</si>
  <si>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</si>
  <si>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</si>
  <si>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</si>
  <si>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</si>
  <si>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</si>
  <si>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</si>
  <si>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</si>
  <si>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</si>
  <si>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</si>
  <si>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</si>
  <si>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</si>
  <si>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</si>
  <si>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</si>
  <si>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</si>
  <si>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</si>
  <si>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</si>
  <si>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</si>
  <si>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</si>
  <si>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</si>
  <si>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</si>
  <si>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</si>
  <si>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</si>
  <si>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</si>
  <si>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</si>
  <si>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</si>
  <si>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</si>
  <si>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</si>
  <si>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</si>
  <si>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</si>
  <si>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</si>
  <si>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</si>
  <si>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</si>
  <si>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</si>
  <si>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</si>
  <si>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</si>
  <si>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</si>
  <si>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</si>
  <si>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</si>
  <si>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</si>
  <si>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</si>
  <si>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</si>
  <si>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</si>
  <si>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</si>
  <si>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</si>
  <si>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</si>
  <si>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</si>
  <si>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</si>
  <si>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</si>
  <si>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</si>
  <si>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</si>
  <si>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</si>
  <si>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</si>
  <si>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</si>
  <si>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</si>
  <si>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</si>
  <si>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</si>
  <si>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</si>
  <si>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</si>
  <si>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</si>
  <si>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</si>
  <si>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</si>
  <si>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</si>
  <si>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</si>
  <si>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</si>
  <si>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</si>
  <si>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</si>
  <si>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</si>
  <si>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</si>
  <si>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</si>
  <si>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</si>
  <si>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</si>
  <si>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</si>
  <si>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</si>
  <si>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</si>
  <si>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</si>
  <si>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</si>
  <si>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</si>
  <si>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</si>
  <si>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</si>
  <si>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</si>
  <si>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</si>
  <si>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</si>
  <si>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</si>
  <si>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</si>
  <si>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</si>
  <si>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</si>
  <si>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</si>
  <si>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</si>
  <si>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</si>
  <si>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</si>
  <si>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</si>
  <si>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</si>
  <si>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</si>
  <si>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</si>
  <si>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</si>
  <si>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</si>
  <si>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</si>
  <si>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</si>
  <si>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</si>
  <si>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</si>
  <si>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</si>
  <si>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</si>
  <si>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</si>
  <si>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</si>
  <si>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</si>
  <si>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</si>
  <si>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</si>
  <si>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</si>
  <si>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</si>
  <si>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</si>
  <si>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</si>
  <si>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</si>
  <si>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</si>
  <si>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</si>
  <si>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</si>
  <si>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</si>
  <si>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</si>
  <si>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</si>
  <si>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</si>
  <si>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</si>
  <si>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</si>
  <si>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</si>
  <si>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</si>
  <si>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</si>
  <si>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</si>
  <si>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</si>
  <si>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</si>
  <si>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</si>
  <si>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</si>
  <si>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</si>
  <si>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</si>
  <si>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</si>
  <si>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</si>
  <si>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</si>
  <si>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</si>
  <si>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</si>
  <si>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</si>
  <si>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</si>
  <si>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</si>
  <si>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</si>
  <si>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</si>
  <si>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</si>
  <si>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</si>
  <si>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</si>
  <si>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</si>
  <si>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</si>
  <si>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</si>
  <si>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</si>
  <si>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</si>
  <si>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</si>
  <si>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</si>
  <si>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</si>
  <si>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</si>
  <si>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</si>
  <si>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</si>
  <si>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</si>
  <si>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</si>
  <si>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</si>
  <si>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</si>
  <si>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</si>
  <si>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</si>
  <si>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</si>
  <si>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</si>
  <si>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</si>
  <si>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</si>
  <si>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</si>
  <si>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</si>
  <si>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</si>
  <si>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</si>
  <si>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</si>
  <si>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</si>
  <si>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</si>
  <si>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</si>
  <si>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</si>
  <si>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</si>
  <si>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</si>
  <si>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</si>
  <si>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</si>
  <si>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</si>
  <si>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</si>
  <si>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</si>
  <si>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</si>
  <si>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</si>
  <si>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</si>
  <si>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</si>
  <si>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</si>
  <si>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</si>
  <si>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</si>
  <si>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</si>
  <si>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</si>
  <si>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</si>
  <si>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</si>
  <si>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</si>
  <si>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</si>
  <si>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</si>
  <si>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</si>
  <si>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</si>
  <si>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</si>
  <si>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</si>
  <si>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</si>
  <si>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</si>
  <si>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</si>
  <si>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</si>
  <si>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</si>
  <si>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</si>
  <si>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</si>
  <si>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</si>
  <si>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</si>
  <si>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</si>
  <si>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</si>
  <si>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</si>
  <si>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</si>
  <si>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</si>
  <si>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</si>
  <si>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</si>
  <si>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</si>
  <si>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</si>
  <si>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</si>
  <si>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</si>
  <si>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</si>
  <si>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</si>
  <si>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</si>
  <si>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</si>
  <si>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</si>
  <si>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</si>
  <si>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</si>
  <si>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</si>
  <si>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</si>
  <si>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</si>
  <si>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</si>
  <si>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</si>
  <si>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</si>
  <si>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</si>
  <si>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</si>
  <si>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</si>
  <si>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</si>
  <si>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</si>
  <si>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</si>
  <si>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</si>
  <si>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</si>
  <si>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</si>
  <si>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</si>
  <si>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</si>
  <si>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</si>
  <si>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</si>
  <si>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</si>
  <si>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</si>
  <si>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</si>
  <si>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</si>
  <si>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</si>
  <si>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</si>
  <si>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</si>
  <si>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</si>
  <si>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</si>
  <si>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</si>
  <si>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</si>
  <si>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</si>
  <si>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</si>
  <si>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</si>
  <si>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</si>
  <si>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</si>
  <si>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</si>
  <si>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</si>
  <si>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</si>
  <si>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</si>
  <si>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</si>
  <si>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</si>
  <si>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</si>
  <si>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</si>
  <si>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</si>
  <si>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</si>
  <si>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</si>
  <si>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</si>
  <si>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</si>
  <si>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</si>
  <si>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</si>
  <si>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</si>
  <si>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</si>
  <si>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</si>
  <si>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</si>
  <si>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</si>
  <si>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</si>
  <si>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</si>
  <si>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</si>
  <si>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</si>
  <si>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</si>
  <si>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</si>
  <si>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</si>
  <si>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</si>
  <si>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</si>
  <si>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</si>
  <si>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</si>
  <si>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</si>
  <si>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</si>
  <si>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</si>
  <si>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</si>
  <si>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</si>
  <si>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</si>
  <si>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</si>
  <si>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</si>
  <si>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</si>
  <si>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</si>
  <si>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</si>
  <si>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</si>
  <si>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</si>
  <si>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</si>
  <si>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</si>
  <si>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</si>
  <si>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</si>
  <si>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</si>
  <si>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</si>
  <si>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</si>
  <si>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</si>
  <si>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</si>
  <si>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</si>
  <si>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</si>
  <si>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</si>
  <si>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</si>
  <si>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</si>
  <si>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</si>
  <si>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</si>
  <si>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</si>
  <si>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</si>
  <si>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</si>
  <si>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</si>
  <si>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</si>
  <si>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</si>
  <si>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</si>
  <si>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</si>
  <si>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</si>
  <si>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</si>
  <si>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</si>
  <si>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</si>
  <si>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</si>
  <si>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</si>
  <si>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</si>
  <si>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</si>
  <si>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</si>
  <si>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</si>
  <si>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</si>
  <si>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</si>
  <si>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</si>
  <si>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</si>
  <si>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</si>
  <si>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</si>
  <si>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</si>
  <si>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</si>
  <si>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</si>
  <si>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</si>
  <si>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</si>
  <si>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</si>
  <si>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</si>
  <si>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</si>
  <si>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</si>
  <si>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</si>
  <si>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</si>
  <si>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</si>
  <si>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</si>
  <si>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</si>
  <si>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</si>
  <si>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</si>
  <si>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</si>
  <si>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</si>
  <si>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</si>
  <si>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</si>
  <si>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</si>
  <si>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</si>
  <si>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</si>
  <si>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</si>
  <si>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</si>
  <si>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</si>
  <si>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</si>
  <si>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</si>
  <si>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</si>
  <si>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</si>
  <si>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</si>
  <si>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</si>
  <si>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</si>
  <si>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</si>
  <si>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</si>
  <si>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</si>
  <si>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</si>
  <si>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</si>
  <si>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</si>
  <si>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</si>
  <si>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</si>
  <si>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</si>
  <si>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</si>
  <si>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</si>
  <si>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</si>
  <si>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</si>
  <si>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</si>
  <si>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</si>
  <si>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</si>
  <si>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</si>
  <si>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</si>
  <si>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</si>
  <si>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</si>
  <si>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</si>
  <si>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</si>
  <si>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</si>
  <si>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</si>
  <si>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</si>
  <si>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</si>
  <si>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</si>
  <si>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</si>
  <si>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</si>
  <si>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</si>
  <si>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</si>
  <si>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</si>
  <si>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</si>
  <si>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</si>
  <si>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</si>
  <si>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</si>
  <si>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</si>
  <si>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</si>
  <si>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</si>
  <si>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</si>
  <si>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</si>
  <si>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</si>
  <si>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</si>
  <si>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</si>
  <si>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</si>
  <si>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</si>
  <si>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</si>
  <si>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</si>
  <si>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</si>
  <si>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</si>
  <si>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</si>
  <si>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</si>
  <si>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</si>
  <si>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</si>
  <si>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</si>
  <si>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</si>
  <si>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</si>
  <si>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</si>
  <si>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</si>
  <si>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</si>
  <si>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</si>
  <si>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</si>
  <si>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</si>
  <si>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</si>
  <si>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</si>
  <si>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</si>
  <si>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</si>
  <si>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</si>
  <si>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</si>
  <si>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</si>
  <si>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</si>
  <si>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</si>
  <si>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</si>
  <si>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</si>
  <si>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</si>
  <si>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</si>
  <si>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</si>
  <si>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</si>
  <si>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</si>
  <si>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</si>
  <si>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</si>
  <si>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</si>
  <si>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</si>
  <si>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</si>
  <si>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</si>
  <si>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</si>
  <si>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</si>
  <si>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</si>
  <si>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</si>
  <si>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</si>
  <si>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</si>
  <si>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</si>
  <si>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</si>
  <si>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</si>
  <si>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</si>
  <si>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</si>
  <si>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</si>
  <si>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</si>
  <si>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</si>
  <si>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</si>
  <si>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</si>
  <si>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</si>
  <si>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</si>
  <si>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</si>
  <si>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</si>
  <si>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</si>
  <si>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</si>
  <si>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</si>
  <si>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</si>
  <si>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</si>
  <si>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</si>
  <si>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</si>
  <si>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</si>
  <si>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</si>
  <si>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</si>
  <si>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</si>
  <si>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</si>
  <si>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</si>
  <si>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</si>
  <si>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</si>
  <si>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</si>
  <si>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</si>
  <si>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</si>
  <si>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</si>
  <si>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</si>
  <si>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</si>
  <si>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</si>
  <si>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</si>
  <si>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</si>
  <si>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</si>
  <si>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</si>
  <si>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</si>
  <si>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</si>
  <si>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</si>
  <si>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</si>
  <si>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</si>
  <si>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</si>
  <si>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</si>
  <si>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</si>
  <si>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</si>
  <si>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</si>
  <si>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</si>
  <si>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</si>
  <si>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</si>
  <si>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</si>
  <si>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</si>
  <si>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</si>
  <si>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</si>
  <si>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</si>
  <si>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</si>
  <si>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</si>
  <si>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</si>
  <si>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</si>
  <si>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</si>
  <si>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</si>
  <si>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</si>
  <si>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</si>
  <si>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</si>
  <si>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</si>
  <si>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</si>
  <si>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</si>
  <si>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</si>
  <si>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</si>
  <si>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</si>
  <si>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</si>
  <si>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</si>
  <si>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</si>
  <si>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</si>
  <si>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</si>
  <si>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</si>
  <si>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</si>
  <si>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</si>
  <si>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</si>
  <si>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</si>
  <si>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</si>
  <si>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</si>
  <si>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</si>
  <si>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</si>
  <si>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</si>
  <si>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</si>
  <si>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</si>
  <si>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</si>
  <si>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</si>
  <si>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</si>
  <si>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</si>
  <si>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</si>
  <si>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</si>
  <si>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</si>
  <si>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</si>
  <si>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</si>
  <si>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</si>
  <si>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</si>
  <si>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</si>
  <si>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</si>
  <si>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</si>
  <si>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</si>
  <si>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</si>
  <si>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</si>
  <si>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</si>
  <si>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</si>
  <si>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</si>
  <si>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</si>
  <si>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</si>
  <si>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</si>
  <si>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</si>
  <si>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</si>
  <si>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</si>
  <si>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</si>
  <si>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</si>
  <si>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</si>
  <si>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</si>
  <si>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</si>
  <si>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</si>
  <si>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</si>
  <si>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</si>
  <si>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</si>
  <si>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</si>
  <si>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</si>
  <si>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</si>
  <si>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</si>
  <si>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</si>
  <si>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</si>
  <si>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</si>
  <si>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</si>
  <si>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</si>
  <si>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</si>
  <si>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</si>
  <si>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</si>
  <si>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</si>
  <si>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</si>
  <si>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</si>
  <si>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</si>
  <si>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</si>
  <si>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</si>
  <si>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</si>
  <si>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</si>
  <si>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</si>
  <si>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</si>
  <si>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</si>
  <si>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</si>
  <si>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</si>
  <si>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</si>
  <si>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</si>
  <si>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</si>
  <si>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</si>
  <si>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</si>
  <si>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</si>
  <si>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</si>
  <si>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</si>
  <si>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</si>
  <si>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</si>
  <si>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</si>
  <si>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</si>
  <si>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</si>
  <si>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</si>
  <si>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</si>
  <si>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</si>
  <si>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</si>
  <si>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</si>
  <si>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</si>
  <si>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</si>
  <si>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</si>
  <si>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</si>
  <si>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</si>
  <si>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</si>
  <si>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</si>
  <si>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</si>
  <si>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</si>
  <si>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</si>
  <si>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</si>
  <si>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</si>
  <si>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</si>
  <si>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</si>
  <si>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</si>
  <si>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</si>
  <si>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</si>
  <si>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</si>
  <si>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</si>
  <si>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</si>
  <si>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</si>
  <si>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</si>
  <si>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</si>
  <si>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</si>
  <si>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</si>
  <si>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</si>
  <si>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</si>
  <si>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</si>
  <si>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</si>
  <si>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</si>
  <si>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</si>
  <si>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</si>
  <si>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</si>
  <si>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</si>
  <si>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</si>
  <si>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</si>
  <si>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</si>
  <si>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</si>
  <si>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</si>
  <si>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</si>
  <si>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</si>
  <si>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</si>
  <si>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</si>
  <si>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</si>
  <si>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</si>
  <si>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</si>
  <si>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</si>
  <si>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</si>
  <si>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</si>
  <si>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</si>
  <si>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</si>
  <si>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</si>
  <si>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</si>
  <si>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</si>
  <si>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</si>
  <si>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</si>
  <si>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</si>
  <si>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</si>
  <si>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</si>
  <si>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</si>
  <si>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</si>
  <si>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</si>
  <si>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</si>
  <si>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</si>
  <si>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</si>
  <si>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</si>
  <si>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</si>
  <si>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</si>
  <si>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</si>
  <si>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</si>
  <si>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</si>
  <si>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</si>
  <si>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</si>
  <si>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</si>
  <si>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</si>
  <si>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</si>
  <si>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</si>
  <si>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</si>
  <si>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</si>
  <si>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</si>
  <si>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</si>
  <si>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</si>
  <si>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</si>
  <si>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</si>
  <si>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</si>
  <si>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</si>
  <si>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</si>
  <si>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</si>
  <si>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</si>
  <si>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</si>
  <si>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</si>
  <si>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</si>
  <si>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</si>
  <si>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</si>
  <si>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</si>
  <si>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</si>
  <si>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</si>
  <si>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</si>
  <si>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</si>
  <si>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</si>
  <si>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</si>
  <si>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</si>
  <si>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</si>
  <si>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</si>
  <si>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</si>
  <si>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</si>
  <si>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</si>
  <si>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</si>
  <si>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</si>
  <si>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</si>
  <si>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</si>
  <si>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</si>
  <si>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</si>
  <si>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</si>
  <si>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</si>
  <si>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</si>
  <si>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</si>
  <si>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</si>
  <si>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</si>
  <si>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</si>
  <si>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</si>
  <si>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</si>
  <si>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</si>
  <si>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</si>
  <si>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</si>
  <si>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</si>
  <si>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</si>
  <si>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</si>
  <si>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</si>
  <si>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</si>
  <si>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</si>
  <si>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</si>
  <si>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</si>
  <si>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</si>
  <si>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</si>
  <si>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</si>
  <si>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</si>
  <si>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</si>
  <si>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</si>
  <si>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</si>
  <si>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</si>
  <si>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</si>
  <si>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</si>
  <si>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</si>
  <si>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</si>
  <si>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</si>
  <si>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</si>
  <si>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</si>
  <si>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</si>
  <si>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</si>
  <si>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</si>
  <si>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</si>
  <si>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</si>
  <si>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</si>
  <si>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</si>
  <si>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</si>
  <si>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</si>
  <si>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</si>
  <si>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</si>
  <si>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</si>
  <si>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</si>
  <si>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</si>
  <si>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</si>
  <si>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</si>
  <si>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</si>
  <si>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</si>
  <si>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</si>
  <si>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</si>
  <si>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</si>
  <si>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</si>
  <si>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</si>
  <si>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</si>
  <si>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</si>
  <si>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</si>
  <si>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</si>
  <si>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</si>
  <si>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</si>
  <si>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</si>
  <si>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</si>
  <si>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</si>
  <si>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</si>
  <si>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</si>
  <si>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</si>
  <si>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</si>
  <si>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</si>
  <si>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</si>
  <si>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</si>
  <si>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</si>
  <si>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</si>
  <si>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</si>
  <si>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</si>
  <si>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</si>
  <si>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</si>
  <si>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</si>
  <si>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</si>
  <si>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</si>
  <si>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</si>
  <si>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</si>
  <si>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</si>
  <si>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</si>
  <si>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</si>
  <si>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</si>
  <si>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</si>
  <si>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</si>
  <si>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</si>
  <si>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</si>
  <si>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</si>
  <si>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</si>
  <si>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</si>
  <si>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</si>
  <si>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</si>
  <si>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</si>
  <si>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</si>
  <si>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</si>
  <si>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</si>
  <si>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</si>
  <si>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</si>
  <si>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</si>
  <si>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</si>
  <si>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</si>
  <si>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</si>
  <si>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</si>
  <si>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</si>
  <si>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</si>
  <si>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</si>
  <si>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</si>
  <si>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</si>
  <si>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</si>
  <si>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</si>
  <si>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</si>
  <si>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</si>
  <si>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</si>
  <si>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</si>
  <si>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</si>
  <si>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</si>
  <si>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</si>
  <si>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</si>
  <si>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</si>
  <si>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</si>
  <si>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</si>
  <si>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</si>
  <si>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</si>
  <si>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</si>
  <si>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</si>
  <si>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</si>
  <si>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</si>
  <si>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</si>
  <si>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</si>
  <si>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</si>
  <si>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</si>
  <si>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</si>
  <si>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</si>
  <si>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</si>
  <si>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</si>
  <si>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</si>
  <si>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</si>
  <si>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</si>
  <si>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</si>
  <si>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</si>
  <si>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</si>
  <si>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</si>
  <si>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</si>
  <si>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</si>
  <si>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</si>
  <si>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</si>
  <si>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</si>
  <si>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</si>
  <si>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</si>
  <si>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</si>
  <si>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</si>
  <si>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</si>
  <si>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</si>
  <si>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</si>
  <si>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</si>
  <si>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</si>
  <si>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</si>
  <si>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</si>
  <si>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</si>
  <si>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</si>
  <si>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</si>
  <si>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</si>
  <si>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</si>
  <si>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</si>
  <si>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</si>
  <si>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</si>
  <si>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</si>
  <si>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</si>
  <si>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</si>
  <si>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</si>
  <si>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</si>
  <si>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</si>
  <si>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</si>
  <si>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</si>
  <si>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</si>
  <si>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</si>
  <si>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</si>
  <si>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</si>
  <si>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</si>
  <si>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</si>
  <si>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</si>
  <si>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</si>
  <si>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</si>
  <si>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</si>
  <si>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</si>
  <si>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</si>
  <si>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</si>
  <si>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</si>
  <si>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</si>
  <si>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</si>
  <si>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</si>
  <si>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</si>
  <si>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</si>
  <si>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</si>
  <si>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</si>
  <si>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</si>
  <si>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</si>
  <si>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</si>
  <si>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</si>
  <si>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</si>
  <si>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</si>
  <si>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</si>
  <si>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</si>
  <si>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</si>
  <si>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</si>
  <si>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</si>
  <si>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</si>
  <si>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</si>
  <si>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</si>
  <si>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</si>
  <si>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</si>
  <si>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</si>
  <si>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</si>
  <si>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</si>
  <si>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</si>
  <si>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</si>
  <si>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</si>
  <si>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</si>
  <si>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</si>
  <si>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</si>
  <si>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</si>
  <si>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</si>
  <si>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</si>
  <si>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</si>
  <si>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</si>
  <si>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</si>
  <si>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</si>
  <si>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</si>
  <si>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</si>
  <si>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</si>
  <si>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</si>
  <si>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</si>
  <si>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</si>
  <si>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</si>
  <si>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</si>
  <si>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</si>
  <si>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</si>
  <si>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</si>
  <si>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</si>
  <si>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</si>
  <si>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</si>
  <si>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</si>
  <si>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</si>
  <si>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</si>
  <si>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</si>
  <si>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</si>
  <si>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</si>
  <si>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</si>
  <si>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</si>
  <si>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</si>
  <si>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</si>
  <si>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</si>
  <si>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</si>
  <si>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</si>
  <si>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</si>
  <si>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</si>
  <si>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</si>
  <si>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</si>
  <si>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</si>
  <si>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</si>
  <si>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</si>
  <si>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</si>
  <si>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</si>
  <si>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</si>
  <si>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</si>
  <si>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</si>
  <si>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</si>
  <si>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</si>
  <si>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</si>
  <si>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</si>
  <si>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</si>
  <si>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</si>
  <si>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</si>
  <si>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</si>
  <si>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</si>
  <si>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</si>
  <si>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</si>
  <si>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</si>
  <si>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</si>
  <si>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</si>
  <si>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</si>
  <si>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</si>
  <si>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</si>
  <si>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</si>
  <si>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</si>
  <si>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</si>
  <si>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</si>
  <si>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</si>
  <si>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</si>
  <si>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</si>
  <si>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</si>
  <si>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</si>
  <si>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</si>
  <si>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</si>
  <si>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</si>
  <si>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</si>
  <si>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</si>
  <si>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</si>
  <si>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</si>
  <si>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</si>
  <si>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</si>
  <si>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</si>
  <si>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</si>
  <si>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</si>
  <si>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</si>
  <si>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</si>
  <si>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</si>
  <si>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</si>
  <si>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</si>
  <si>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</si>
  <si>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</si>
  <si>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</si>
  <si>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</si>
  <si>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</si>
  <si>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</si>
  <si>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</si>
  <si>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</si>
  <si>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</si>
  <si>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</si>
  <si>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</si>
  <si>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</si>
  <si>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</si>
  <si>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</si>
  <si>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</si>
  <si>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</si>
  <si>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</si>
  <si>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</si>
  <si>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</si>
  <si>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</si>
  <si>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</si>
  <si>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</si>
  <si>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</si>
  <si>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</si>
  <si>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</si>
  <si>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</si>
  <si>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</si>
  <si>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</si>
  <si>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</si>
  <si>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</si>
  <si>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</si>
  <si>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</si>
  <si>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</si>
  <si>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</si>
  <si>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</si>
  <si>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</si>
  <si>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</si>
  <si>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</si>
  <si>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</si>
  <si>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</si>
  <si>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</si>
  <si>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</si>
  <si>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</si>
  <si>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</si>
  <si>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</si>
  <si>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</si>
  <si>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</si>
  <si>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</si>
  <si>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</si>
  <si>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</si>
  <si>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</si>
  <si>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</si>
  <si>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</si>
  <si>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</si>
  <si>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</si>
  <si>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</si>
  <si>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</si>
  <si>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</si>
  <si>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</si>
  <si>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</si>
  <si>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</si>
  <si>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</si>
  <si>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</si>
  <si>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</si>
  <si>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</si>
  <si>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</si>
  <si>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</si>
  <si>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</si>
  <si>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</si>
  <si>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</si>
  <si>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</si>
  <si>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</si>
  <si>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</si>
  <si>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</si>
  <si>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</si>
  <si>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</si>
  <si>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</si>
  <si>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</si>
  <si>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</si>
  <si>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</si>
  <si>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</si>
  <si>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</si>
  <si>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</si>
  <si>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</si>
  <si>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</si>
  <si>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</si>
  <si>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</si>
  <si>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</si>
  <si>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</si>
  <si>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</si>
  <si>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</si>
  <si>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</si>
  <si>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</si>
  <si>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</si>
  <si>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</si>
  <si>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</si>
  <si>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</si>
  <si>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</si>
  <si>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</si>
  <si>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</si>
  <si>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</si>
  <si>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</si>
  <si>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</si>
  <si>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</si>
  <si>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</si>
  <si>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</si>
  <si>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</si>
  <si>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</si>
  <si>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</si>
  <si>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</si>
  <si>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</si>
  <si>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</si>
  <si>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</si>
  <si>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</si>
  <si>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</si>
  <si>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</si>
  <si>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</si>
  <si>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</si>
  <si>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</si>
  <si>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</si>
  <si>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</si>
  <si>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</si>
  <si>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</si>
  <si>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</si>
  <si>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</si>
  <si>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</si>
  <si>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</si>
  <si>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</si>
  <si>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</si>
  <si>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</si>
  <si>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</si>
  <si>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</si>
  <si>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</si>
  <si>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</si>
  <si>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</si>
  <si>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</si>
  <si>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</si>
  <si>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</si>
  <si>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</si>
  <si>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</si>
  <si>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</si>
  <si>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</si>
  <si>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</si>
  <si>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</si>
  <si>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</si>
  <si>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</si>
  <si>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</si>
  <si>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</si>
  <si>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</si>
  <si>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</si>
  <si>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</si>
  <si>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</si>
  <si>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</si>
  <si>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</si>
  <si>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</si>
  <si>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</si>
  <si>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</si>
  <si>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</si>
  <si>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</si>
  <si>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</si>
  <si>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</si>
  <si>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</si>
  <si>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</si>
  <si>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</si>
  <si>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</si>
  <si>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</si>
  <si>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</si>
  <si>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</si>
  <si>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</si>
  <si>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</si>
  <si>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</si>
  <si>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</si>
  <si>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</si>
  <si>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</si>
  <si>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</si>
  <si>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</si>
  <si>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</si>
  <si>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</si>
  <si>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</si>
  <si>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</si>
  <si>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</si>
  <si>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</si>
  <si>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</si>
  <si>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</si>
  <si>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</si>
  <si>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</si>
  <si>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</si>
  <si>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</si>
  <si>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</si>
  <si>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</si>
  <si>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</si>
  <si>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</si>
  <si>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</si>
  <si>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</si>
  <si>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</si>
  <si>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</si>
  <si>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</si>
  <si>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</si>
  <si>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</si>
  <si>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</si>
  <si>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</si>
  <si>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</si>
  <si>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</si>
  <si>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</si>
  <si>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</si>
  <si>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</si>
  <si>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</si>
  <si>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</si>
  <si>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</si>
  <si>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</si>
  <si>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</si>
  <si>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</si>
  <si>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</si>
  <si>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</si>
  <si>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</si>
  <si>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</si>
  <si>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</si>
  <si>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</si>
  <si>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</si>
  <si>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</si>
  <si>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</si>
  <si>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</si>
  <si>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</si>
  <si>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</si>
  <si>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</si>
  <si>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</si>
  <si>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</si>
  <si>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</si>
  <si>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</si>
  <si>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</si>
  <si>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</si>
  <si>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</si>
  <si>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</si>
  <si>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</si>
  <si>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</si>
  <si>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</si>
  <si>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</si>
  <si>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</si>
  <si>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</si>
  <si>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</si>
  <si>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</si>
  <si>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</si>
  <si>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</si>
  <si>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</si>
  <si>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</si>
  <si>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</si>
  <si>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</si>
  <si>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</si>
  <si>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</si>
  <si>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</si>
  <si>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</si>
  <si>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</si>
  <si>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</si>
  <si>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</si>
  <si>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</si>
  <si>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</si>
  <si>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</si>
  <si>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</si>
  <si>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</si>
  <si>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</si>
  <si>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</si>
  <si>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</si>
  <si>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</si>
  <si>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</si>
  <si>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</si>
  <si>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</si>
  <si>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</si>
  <si>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</si>
  <si>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</si>
  <si>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</si>
  <si>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</si>
  <si>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</si>
  <si>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</si>
  <si>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</si>
  <si>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</si>
  <si>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</si>
  <si>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</si>
  <si>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</si>
  <si>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</si>
  <si>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</si>
  <si>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</si>
  <si>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</si>
  <si>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</si>
  <si>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</si>
  <si>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</si>
  <si>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</si>
  <si>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</si>
  <si>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</si>
  <si>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</si>
  <si>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</si>
  <si>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</si>
  <si>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</si>
  <si>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</si>
  <si>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</si>
  <si>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</si>
  <si>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</si>
  <si>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</si>
  <si>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</si>
  <si>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</si>
  <si>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</si>
  <si>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</si>
  <si>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</si>
  <si>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</si>
  <si>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</si>
  <si>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</si>
  <si>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</si>
  <si>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</si>
  <si>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</si>
  <si>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</si>
  <si>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</si>
  <si>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</si>
  <si>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</si>
  <si>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</si>
  <si>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</si>
  <si>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</si>
  <si>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</si>
  <si>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</si>
  <si>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</si>
  <si>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</si>
  <si>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</si>
  <si>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</si>
  <si>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</si>
  <si>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</si>
  <si>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</si>
  <si>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</si>
  <si>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</si>
  <si>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</si>
  <si>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</si>
  <si>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</si>
  <si>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</si>
  <si>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</si>
  <si>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</si>
  <si>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</si>
  <si>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</si>
  <si>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</si>
  <si>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</si>
  <si>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</si>
  <si>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</si>
  <si>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</si>
  <si>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</si>
  <si>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</si>
  <si>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</si>
  <si>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</si>
  <si>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</si>
  <si>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</si>
  <si>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</si>
  <si>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</si>
  <si>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</si>
  <si>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</si>
  <si>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</si>
  <si>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</si>
  <si>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</si>
  <si>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</si>
  <si>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</si>
  <si>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</si>
  <si>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</si>
  <si>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</si>
  <si>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</si>
  <si>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</si>
  <si>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</si>
  <si>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</si>
  <si>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</si>
  <si>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</si>
  <si>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</si>
  <si>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</si>
  <si>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</si>
  <si>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</si>
  <si>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</si>
  <si>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</si>
  <si>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</si>
  <si>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</si>
  <si>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</si>
  <si>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</si>
  <si>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</si>
  <si>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</si>
  <si>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</si>
  <si>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</si>
  <si>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</si>
  <si>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</si>
  <si>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</si>
  <si>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</si>
  <si>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</si>
  <si>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</si>
  <si>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</si>
  <si>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</si>
  <si>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</si>
  <si>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</si>
  <si>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</si>
  <si>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</si>
  <si>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</si>
  <si>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</si>
  <si>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</si>
  <si>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</si>
  <si>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</si>
  <si>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</si>
  <si>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</si>
  <si>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</si>
  <si>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</si>
  <si>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</si>
  <si>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</si>
  <si>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</si>
  <si>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</si>
  <si>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</si>
  <si>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</si>
  <si>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</si>
  <si>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</si>
  <si>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</si>
  <si>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</si>
  <si>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</si>
  <si>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</si>
  <si>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</si>
  <si>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</si>
  <si>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</si>
  <si>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</si>
  <si>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</si>
  <si>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</si>
  <si>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</si>
  <si>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</si>
  <si>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</si>
  <si>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</si>
  <si>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</si>
  <si>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</si>
  <si>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</si>
  <si>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</si>
  <si>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</si>
  <si>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</si>
  <si>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</si>
  <si>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</si>
  <si>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</si>
  <si>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</si>
  <si>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</si>
  <si>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</si>
  <si>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</si>
  <si>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</si>
  <si>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</si>
  <si>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</si>
  <si>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</si>
  <si>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</si>
  <si>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</si>
  <si>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</si>
  <si>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</si>
  <si>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</si>
  <si>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</si>
  <si>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</si>
  <si>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</si>
  <si>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</si>
  <si>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</si>
  <si>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</si>
  <si>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</si>
  <si>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</si>
  <si>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</si>
  <si>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</si>
  <si>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</si>
  <si>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</si>
  <si>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</si>
  <si>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</si>
  <si>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</si>
  <si>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</si>
  <si>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</si>
  <si>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</si>
  <si>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</si>
  <si>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</si>
  <si>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</si>
  <si>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</si>
  <si>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</si>
  <si>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</si>
  <si>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</si>
  <si>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</si>
  <si>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</si>
  <si>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</si>
  <si>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</si>
  <si>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</si>
  <si>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</si>
  <si>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</si>
  <si>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</si>
  <si>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</si>
  <si>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</si>
  <si>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</si>
  <si>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</si>
  <si>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</si>
  <si>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</si>
  <si>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</si>
  <si>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</si>
  <si>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</si>
  <si>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</si>
  <si>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</si>
  <si>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</si>
  <si>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</si>
  <si>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</si>
  <si>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</si>
  <si>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</si>
  <si>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</si>
  <si>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</si>
  <si>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</si>
  <si>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</si>
  <si>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</si>
  <si>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</si>
  <si>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</si>
  <si>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</si>
  <si>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</si>
  <si>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</si>
  <si>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</si>
  <si>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</si>
  <si>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</si>
  <si>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</si>
  <si>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</si>
  <si>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</si>
  <si>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</si>
  <si>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</si>
  <si>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</si>
  <si>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</si>
  <si>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</si>
  <si>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</si>
  <si>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</si>
  <si>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</si>
  <si>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</si>
  <si>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</si>
  <si>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</si>
  <si>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</si>
  <si>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</si>
  <si>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</si>
  <si>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</si>
  <si>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</si>
  <si>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</si>
  <si>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</si>
  <si>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</si>
  <si>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</si>
  <si>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</si>
  <si>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</si>
  <si>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</si>
  <si>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</si>
  <si>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</si>
  <si>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</si>
  <si>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</si>
  <si>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</si>
  <si>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</si>
  <si>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</si>
  <si>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</si>
  <si>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</si>
  <si>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</si>
  <si>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</si>
  <si>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</si>
  <si>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</si>
  <si>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</si>
  <si>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</si>
  <si>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</si>
  <si>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</si>
  <si>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</si>
  <si>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</si>
  <si>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</si>
  <si>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</si>
  <si>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</si>
  <si>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</si>
  <si>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</si>
  <si>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</si>
  <si>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</si>
  <si>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</si>
  <si>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</si>
  <si>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</si>
  <si>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</si>
  <si>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</si>
  <si>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</si>
  <si>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</si>
  <si>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</si>
  <si>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</si>
  <si>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</si>
  <si>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</si>
  <si>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</si>
  <si>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</si>
  <si>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</si>
  <si>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</si>
  <si>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</si>
  <si>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</si>
  <si>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</si>
  <si>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</si>
  <si>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</si>
  <si>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</si>
  <si>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</si>
  <si>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</si>
  <si>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</si>
  <si>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</si>
  <si>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</si>
  <si>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</si>
  <si>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</si>
  <si>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</si>
  <si>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</si>
  <si>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</si>
  <si>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</si>
  <si>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</si>
  <si>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</si>
  <si>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</si>
  <si>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</si>
  <si>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</si>
  <si>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</si>
  <si>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</si>
  <si>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</si>
  <si>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</si>
  <si>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</si>
  <si>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</si>
  <si>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</si>
  <si>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</si>
  <si>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</si>
  <si>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</si>
  <si>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</si>
  <si>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</si>
  <si>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</si>
  <si>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</si>
  <si>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</si>
  <si>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</si>
  <si>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</si>
  <si>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</si>
  <si>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</si>
  <si>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</si>
  <si>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</si>
  <si>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</si>
  <si>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</si>
  <si>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</si>
  <si>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</si>
  <si>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</si>
  <si>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</si>
  <si>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</si>
  <si>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</si>
  <si>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</si>
  <si>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</si>
  <si>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</si>
  <si>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</si>
  <si>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</si>
  <si>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</si>
  <si>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</si>
  <si>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</si>
  <si>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</si>
  <si>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</si>
  <si>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</si>
  <si>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</si>
  <si>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</si>
  <si>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</si>
  <si>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</si>
  <si>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</si>
  <si>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</si>
  <si>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</si>
  <si>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</si>
  <si>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</si>
  <si>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</si>
  <si>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</si>
  <si>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</si>
  <si>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</si>
  <si>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</si>
  <si>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</si>
  <si>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</si>
  <si>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</si>
  <si>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</si>
  <si>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</si>
  <si>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</si>
  <si>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</si>
  <si>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</si>
  <si>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</si>
  <si>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</si>
  <si>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</si>
  <si>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</si>
  <si>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</si>
  <si>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</si>
  <si>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</si>
  <si>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</si>
  <si>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</si>
  <si>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</si>
  <si>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</si>
  <si>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</si>
  <si>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</si>
  <si>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</si>
  <si>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</si>
  <si>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</si>
  <si>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</si>
  <si>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</si>
  <si>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</si>
  <si>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</si>
  <si>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</si>
  <si>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</si>
  <si>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</si>
  <si>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</si>
  <si>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</si>
  <si>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</si>
  <si>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</si>
  <si>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</si>
  <si>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</si>
  <si>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</si>
  <si>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</si>
  <si>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</si>
  <si>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</si>
  <si>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</si>
  <si>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</si>
  <si>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</si>
  <si>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</si>
  <si>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</si>
  <si>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</si>
  <si>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</si>
  <si>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</si>
  <si>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</si>
  <si>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</si>
  <si>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</si>
  <si>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</si>
  <si>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</si>
  <si>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</si>
  <si>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</si>
  <si>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</si>
  <si>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</si>
  <si>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</si>
  <si>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</si>
  <si>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</si>
  <si>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</si>
  <si>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</si>
  <si>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</si>
  <si>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</si>
  <si>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</si>
  <si>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</si>
  <si>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</si>
  <si>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</si>
  <si>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</si>
  <si>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</si>
  <si>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</si>
  <si>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</si>
  <si>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</si>
  <si>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</si>
  <si>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</si>
  <si>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</si>
  <si>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</si>
  <si>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</si>
  <si>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</si>
  <si>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</si>
  <si>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</si>
  <si>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</si>
  <si>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</si>
  <si>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</si>
  <si>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</si>
  <si>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</si>
  <si>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</si>
  <si>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</si>
  <si>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</si>
  <si>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</si>
  <si>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</si>
  <si>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</si>
  <si>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</si>
  <si>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</si>
  <si>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</si>
  <si>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</si>
  <si>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</si>
  <si>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</si>
  <si>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</si>
  <si>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</si>
  <si>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</si>
  <si>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</si>
  <si>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</si>
  <si>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</si>
  <si>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</si>
  <si>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</si>
  <si>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</si>
  <si>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</si>
  <si>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</si>
  <si>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</si>
  <si>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</si>
  <si>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</si>
  <si>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</si>
  <si>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</si>
  <si>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</si>
  <si>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</si>
  <si>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</si>
  <si>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</si>
  <si>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</si>
  <si>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</si>
  <si>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</si>
  <si>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</si>
  <si>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</si>
  <si>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</si>
  <si>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</si>
  <si>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</si>
  <si>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</si>
  <si>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</si>
  <si>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</si>
  <si>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</si>
  <si>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</si>
  <si>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</si>
  <si>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</si>
  <si>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</si>
  <si>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</si>
  <si>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</si>
  <si>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</si>
  <si>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</si>
  <si>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</si>
  <si>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</si>
  <si>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</si>
  <si>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</si>
  <si>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</si>
  <si>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</si>
  <si>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</si>
  <si>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</si>
  <si>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</si>
  <si>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</si>
  <si>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</si>
  <si>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</si>
  <si>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</si>
  <si>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</si>
  <si>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</si>
  <si>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</si>
  <si>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</si>
  <si>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</si>
  <si>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</si>
  <si>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</si>
  <si>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</si>
  <si>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</si>
  <si>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</si>
  <si>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</si>
  <si>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</si>
  <si>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</si>
  <si>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</si>
  <si>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</si>
  <si>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</si>
  <si>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</si>
  <si>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</si>
  <si>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</si>
  <si>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</si>
  <si>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</si>
  <si>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</si>
  <si>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</si>
  <si>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</si>
  <si>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</si>
  <si>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</si>
  <si>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</si>
  <si>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</si>
  <si>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</si>
  <si>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</si>
  <si>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</si>
  <si>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</si>
  <si>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</si>
  <si>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</si>
  <si>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</si>
  <si>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</si>
  <si>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</si>
  <si>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</si>
  <si>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</si>
  <si>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</si>
  <si>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</si>
  <si>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</si>
  <si>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</si>
  <si>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</si>
  <si>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</si>
  <si>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</si>
  <si>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</si>
  <si>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</si>
  <si>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</si>
  <si>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</si>
  <si>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</si>
  <si>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</si>
  <si>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</si>
  <si>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</si>
  <si>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</si>
  <si>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</si>
  <si>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</si>
  <si>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</si>
  <si>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</si>
  <si>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</si>
  <si>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</si>
  <si>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</si>
  <si>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</si>
  <si>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</si>
  <si>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</si>
  <si>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</si>
  <si>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</si>
  <si>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</si>
  <si>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</si>
  <si>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</si>
  <si>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</si>
  <si>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</si>
  <si>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</si>
  <si>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</si>
  <si>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</si>
  <si>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</si>
  <si>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</si>
  <si>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</si>
  <si>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</si>
  <si>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</si>
  <si>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</si>
  <si>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</si>
  <si>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</si>
  <si>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</si>
  <si>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</si>
  <si>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</si>
  <si>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</si>
  <si>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</si>
  <si>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</si>
  <si>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</si>
  <si>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</si>
  <si>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</si>
  <si>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</si>
  <si>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</si>
  <si>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</si>
  <si>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</si>
  <si>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</si>
  <si>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</si>
  <si>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</si>
  <si>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</si>
  <si>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</si>
  <si>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</si>
  <si>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</si>
  <si>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</si>
  <si>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</si>
  <si>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</si>
  <si>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</si>
  <si>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</si>
  <si>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</si>
  <si>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</si>
  <si>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</si>
  <si>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</si>
  <si>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</si>
  <si>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</si>
  <si>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</si>
  <si>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</si>
  <si>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</si>
  <si>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</si>
  <si>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</si>
  <si>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</si>
  <si>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</si>
  <si>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</si>
  <si>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</si>
  <si>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</si>
  <si>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</si>
  <si>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</si>
  <si>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</si>
  <si>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</si>
  <si>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</si>
  <si>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</si>
  <si>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</si>
  <si>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</si>
  <si>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</si>
  <si>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</si>
  <si>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</si>
  <si>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</si>
  <si>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</si>
  <si>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</si>
  <si>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</si>
  <si>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</si>
  <si>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</si>
  <si>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</si>
  <si>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</si>
  <si>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</si>
  <si>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</si>
  <si>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</si>
  <si>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</si>
  <si>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</si>
  <si>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</si>
  <si>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</si>
  <si>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</si>
  <si>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</si>
  <si>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</si>
  <si>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</si>
  <si>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</si>
  <si>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</si>
  <si>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</si>
  <si>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</si>
  <si>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</si>
  <si>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</si>
  <si>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</si>
  <si>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</si>
  <si>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</si>
  <si>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</si>
  <si>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</si>
  <si>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</si>
  <si>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</si>
  <si>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</si>
  <si>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</si>
  <si>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</si>
  <si>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</si>
  <si>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</si>
  <si>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</si>
  <si>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</si>
  <si>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</si>
  <si>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</si>
  <si>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</si>
  <si>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</si>
  <si>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</si>
  <si>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</si>
  <si>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</si>
  <si>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</si>
  <si>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</si>
  <si>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</si>
  <si>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</si>
  <si>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</si>
  <si>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</si>
  <si>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</si>
  <si>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</si>
  <si>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</si>
  <si>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</si>
  <si>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</si>
  <si>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</si>
  <si>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</si>
  <si>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</si>
  <si>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</si>
  <si>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</si>
  <si>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</si>
  <si>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</si>
  <si>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</si>
  <si>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</si>
  <si>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</si>
  <si>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</si>
  <si>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</si>
  <si>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</si>
  <si>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</si>
  <si>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</si>
  <si>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</si>
  <si>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</si>
  <si>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</si>
  <si>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</si>
  <si>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</si>
  <si>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</si>
  <si>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</si>
  <si>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</si>
  <si>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</si>
  <si>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</si>
  <si>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</si>
  <si>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</si>
  <si>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</si>
  <si>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</si>
  <si>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</si>
  <si>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</si>
  <si>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</si>
  <si>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</si>
  <si>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</si>
  <si>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</si>
  <si>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</si>
  <si>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</si>
  <si>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</si>
  <si>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</si>
  <si>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</si>
  <si>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</si>
  <si>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</si>
  <si>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</si>
  <si>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</si>
  <si>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</si>
  <si>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</si>
  <si>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</si>
  <si>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</si>
  <si>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</si>
  <si>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</si>
  <si>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</si>
  <si>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</si>
  <si>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</si>
  <si>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</si>
  <si>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</si>
  <si>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</si>
  <si>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</si>
  <si>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</si>
  <si>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</si>
  <si>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</si>
  <si>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</si>
  <si>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</si>
  <si>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</si>
  <si>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</si>
  <si>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</si>
  <si>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</si>
  <si>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</si>
  <si>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</si>
  <si>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</si>
  <si>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</si>
  <si>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</si>
  <si>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</si>
  <si>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</si>
  <si>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</si>
  <si>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</si>
  <si>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</si>
  <si>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</si>
  <si>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</si>
  <si>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</si>
  <si>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</si>
  <si>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</si>
  <si>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</si>
  <si>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</si>
  <si>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</si>
  <si>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</si>
  <si>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</si>
  <si>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</si>
  <si>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</si>
  <si>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</si>
  <si>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</si>
  <si>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</si>
  <si>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</si>
  <si>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</si>
  <si>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</si>
  <si>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</si>
  <si>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</si>
  <si>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</si>
  <si>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</si>
  <si>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</si>
  <si>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</si>
  <si>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</si>
  <si>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</si>
  <si>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</si>
  <si>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</si>
  <si>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</si>
  <si>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</si>
  <si>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</si>
  <si>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</si>
  <si>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</si>
  <si>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</si>
  <si>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</si>
  <si>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</si>
  <si>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</si>
  <si>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</si>
  <si>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</si>
  <si>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</si>
  <si>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</si>
  <si>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</si>
  <si>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</si>
  <si>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</si>
  <si>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</si>
  <si>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</si>
  <si>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</si>
  <si>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</si>
  <si>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</si>
  <si>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</si>
  <si>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</si>
  <si>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</si>
  <si>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</si>
  <si>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</si>
  <si>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</si>
  <si>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</si>
  <si>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</si>
  <si>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</si>
  <si>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</si>
  <si>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</si>
  <si>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</si>
  <si>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</si>
  <si>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</si>
  <si>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</si>
  <si>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</si>
  <si>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</si>
  <si>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</si>
  <si>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</si>
  <si>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</si>
  <si>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</si>
  <si>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</si>
  <si>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</si>
  <si>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</si>
  <si>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</si>
  <si>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</si>
  <si>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</si>
  <si>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</si>
  <si>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</si>
  <si>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</si>
  <si>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</si>
  <si>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</si>
  <si>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</si>
  <si>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</si>
  <si>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</si>
  <si>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</si>
  <si>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</si>
  <si>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</si>
  <si>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</si>
  <si>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</si>
  <si>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</si>
  <si>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</si>
  <si>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</si>
  <si>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</si>
  <si>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</si>
  <si>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</si>
  <si>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</si>
  <si>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</si>
  <si>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</si>
  <si>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</si>
  <si>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</si>
  <si>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</si>
  <si>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</si>
  <si>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</si>
  <si>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</si>
  <si>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</si>
  <si>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</si>
  <si>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</si>
  <si>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</si>
  <si>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</si>
  <si>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</si>
  <si>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</si>
  <si>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</si>
  <si>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</si>
  <si>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</si>
  <si>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</si>
  <si>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</si>
  <si>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</si>
  <si>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</si>
  <si>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</si>
  <si>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</si>
  <si>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</si>
  <si>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</si>
  <si>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</si>
  <si>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</si>
  <si>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</si>
  <si>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</si>
  <si>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</si>
  <si>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</si>
  <si>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</si>
  <si>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</si>
  <si>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</si>
  <si>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</si>
  <si>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</si>
  <si>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</si>
  <si>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</si>
  <si>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</si>
  <si>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</si>
  <si>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</si>
  <si>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</si>
  <si>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</si>
  <si>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</si>
  <si>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</si>
  <si>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</si>
  <si>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</si>
  <si>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</si>
  <si>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</si>
  <si>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</si>
  <si>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</si>
  <si>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</si>
  <si>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</si>
  <si>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</si>
  <si>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</si>
  <si>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</si>
  <si>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</si>
  <si>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</si>
  <si>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</si>
  <si>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</si>
  <si>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</si>
  <si>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</si>
  <si>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</si>
  <si>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</si>
  <si>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</si>
  <si>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</si>
  <si>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</si>
  <si>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</si>
  <si>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</si>
  <si>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</si>
  <si>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</si>
  <si>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</si>
  <si>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</si>
  <si>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</si>
  <si>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</si>
  <si>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</si>
  <si>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</si>
  <si>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</si>
  <si>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</si>
  <si>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</si>
  <si>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</si>
  <si>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</si>
  <si>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</si>
  <si>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</si>
  <si>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</si>
  <si>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</si>
  <si>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</si>
  <si>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</si>
  <si>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</si>
  <si>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</si>
  <si>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</si>
  <si>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</si>
  <si>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</si>
  <si>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</si>
  <si>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</si>
  <si>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</si>
  <si>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</si>
  <si>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</si>
  <si>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</si>
  <si>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</si>
  <si>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</si>
  <si>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</si>
  <si>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</si>
  <si>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</si>
  <si>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</si>
  <si>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</si>
  <si>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</si>
  <si>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</si>
  <si>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</si>
  <si>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</si>
  <si>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</si>
  <si>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</si>
  <si>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</si>
  <si>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</si>
  <si>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</si>
  <si>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</si>
  <si>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</si>
  <si>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</si>
  <si>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</si>
  <si>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</si>
  <si>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</si>
  <si>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</si>
  <si>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</si>
  <si>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</si>
  <si>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</si>
  <si>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</si>
  <si>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</si>
  <si>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</si>
  <si>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</si>
  <si>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</si>
  <si>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</si>
  <si>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</si>
  <si>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</si>
  <si>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</si>
  <si>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</si>
  <si>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</si>
  <si>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</si>
  <si>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</si>
  <si>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</si>
  <si>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</si>
  <si>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</si>
  <si>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</si>
  <si>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</si>
  <si>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</si>
  <si>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</si>
  <si>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</si>
  <si>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</si>
  <si>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</si>
  <si>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</si>
  <si>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</si>
  <si>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</si>
  <si>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</si>
  <si>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</si>
  <si>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</si>
  <si>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</si>
  <si>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</si>
  <si>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</si>
  <si>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</si>
  <si>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</si>
  <si>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</si>
  <si>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</si>
  <si>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</si>
  <si>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</si>
  <si>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</si>
  <si>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</si>
  <si>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</si>
  <si>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</si>
  <si>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</si>
  <si>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</si>
  <si>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</si>
  <si>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</si>
  <si>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</si>
  <si>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</si>
  <si>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</si>
  <si>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</si>
  <si>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</si>
  <si>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</si>
  <si>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</si>
  <si>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</si>
  <si>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</si>
  <si>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</si>
  <si>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</si>
  <si>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</si>
  <si>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</si>
  <si>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</si>
  <si>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</si>
  <si>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</si>
  <si>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</si>
  <si>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</si>
  <si>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</si>
  <si>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</si>
  <si>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</si>
  <si>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</si>
  <si>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</si>
  <si>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</si>
  <si>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</si>
  <si>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</si>
  <si>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</si>
  <si>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</si>
  <si>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</si>
  <si>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</si>
  <si>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</si>
  <si>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</si>
  <si>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</si>
  <si>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</si>
  <si>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</si>
  <si>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</si>
  <si>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</si>
  <si>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</si>
  <si>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</si>
  <si>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</si>
  <si>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</si>
  <si>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</si>
  <si>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</si>
  <si>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</si>
  <si>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</si>
  <si>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</si>
  <si>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</si>
  <si>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</si>
  <si>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</si>
  <si>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</si>
  <si>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</si>
  <si>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</si>
  <si>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</si>
  <si>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</si>
  <si>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</si>
  <si>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</si>
  <si>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</si>
  <si>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</si>
  <si>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</si>
  <si>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</si>
  <si>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</si>
  <si>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</si>
  <si>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</si>
  <si>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</si>
  <si>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</si>
  <si>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</si>
  <si>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</si>
  <si>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</si>
  <si>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</si>
  <si>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</si>
  <si>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</si>
  <si>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</si>
  <si>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</si>
  <si>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</si>
  <si>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</si>
  <si>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</si>
  <si>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</si>
  <si>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</si>
  <si>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</si>
  <si>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</si>
  <si>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</si>
  <si>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</si>
  <si>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</si>
  <si>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</si>
  <si>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</si>
  <si>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</si>
  <si>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</si>
  <si>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</si>
  <si>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</si>
  <si>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</si>
  <si>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</si>
  <si>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</si>
  <si>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</si>
  <si>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</si>
  <si>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</si>
  <si>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</si>
  <si>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</si>
  <si>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</si>
  <si>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</si>
  <si>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</si>
  <si>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</si>
  <si>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</si>
  <si>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</si>
  <si>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</si>
  <si>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</si>
  <si>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</si>
  <si>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</si>
  <si>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</si>
  <si>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</si>
  <si>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</si>
  <si>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</si>
  <si>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</si>
  <si>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</si>
  <si>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</si>
  <si>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</si>
  <si>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</si>
  <si>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</si>
  <si>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</si>
  <si>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</si>
  <si>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</si>
  <si>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</si>
  <si>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</si>
  <si>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</si>
  <si>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</si>
  <si>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</si>
  <si>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</si>
  <si>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</si>
  <si>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</si>
  <si>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</si>
  <si>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</si>
  <si>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</si>
  <si>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</si>
  <si>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</si>
  <si>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</si>
  <si>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</si>
  <si>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</si>
  <si>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</si>
  <si>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</si>
  <si>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</si>
  <si>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</si>
  <si>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</si>
  <si>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</si>
  <si>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</si>
  <si>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</si>
  <si>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</si>
  <si>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</si>
  <si>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</si>
  <si>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</si>
  <si>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</si>
  <si>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</si>
  <si>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</si>
  <si>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</si>
  <si>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</si>
  <si>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</si>
  <si>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</si>
  <si>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</si>
  <si>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</si>
  <si>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</si>
  <si>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</si>
  <si>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</si>
  <si>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</si>
  <si>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</si>
  <si>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</si>
  <si>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</si>
  <si>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</si>
  <si>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</si>
  <si>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</si>
  <si>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</si>
  <si>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</si>
  <si>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</si>
  <si>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</si>
  <si>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</si>
  <si>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</si>
  <si>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</si>
  <si>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</si>
  <si>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</si>
  <si>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</si>
  <si>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</si>
  <si>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</si>
  <si>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</si>
  <si>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</si>
  <si>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</si>
  <si>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</si>
  <si>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</si>
  <si>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</si>
  <si>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</si>
  <si>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</si>
  <si>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</si>
  <si>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</si>
  <si>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</si>
  <si>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</si>
  <si>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</si>
  <si>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</si>
  <si>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</si>
  <si>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</si>
  <si>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</si>
  <si>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</si>
  <si>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</si>
  <si>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</si>
  <si>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</si>
  <si>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</si>
  <si>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</si>
  <si>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</si>
  <si>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</si>
  <si>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</si>
  <si>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</si>
  <si>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</si>
  <si>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</si>
  <si>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</si>
  <si>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</si>
  <si>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</si>
  <si>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</si>
  <si>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</si>
  <si>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</si>
  <si>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</si>
  <si>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</si>
  <si>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</si>
  <si>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</si>
  <si>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</si>
  <si>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</si>
  <si>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</si>
  <si>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</si>
  <si>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</si>
  <si>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</si>
  <si>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</si>
  <si>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</si>
  <si>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</si>
  <si>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</si>
  <si>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</si>
  <si>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</si>
  <si>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</si>
  <si>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</si>
  <si>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</si>
  <si>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</si>
  <si>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</si>
  <si>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</si>
  <si>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</si>
  <si>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</si>
  <si>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</si>
  <si>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</si>
  <si>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</si>
  <si>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</si>
  <si>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</si>
  <si>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</si>
  <si>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</si>
  <si>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</si>
  <si>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</si>
  <si>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</si>
  <si>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</si>
  <si>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</si>
  <si>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</si>
  <si>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</si>
  <si>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</si>
  <si>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</si>
  <si>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</si>
  <si>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</si>
  <si>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</si>
  <si>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</si>
  <si>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</si>
  <si>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</si>
  <si>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</si>
  <si>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</si>
  <si>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</si>
  <si>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</si>
  <si>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</si>
  <si>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</si>
  <si>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</si>
  <si>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</si>
  <si>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</si>
  <si>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</si>
  <si>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</si>
  <si>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</si>
  <si>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</si>
  <si>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</si>
  <si>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</si>
  <si>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</si>
  <si>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</si>
  <si>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</si>
  <si>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</si>
  <si>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</si>
  <si>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</si>
  <si>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</si>
  <si>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</si>
  <si>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</si>
  <si>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</si>
  <si>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</si>
  <si>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</si>
  <si>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</si>
  <si>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</si>
  <si>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</si>
  <si>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</si>
  <si>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</si>
  <si>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</si>
  <si>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</si>
  <si>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</si>
  <si>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</si>
  <si>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</si>
  <si>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</si>
  <si>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</si>
  <si>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</si>
  <si>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</si>
  <si>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</si>
  <si>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</si>
  <si>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</si>
  <si>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</si>
  <si>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</si>
  <si>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</si>
  <si>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</si>
  <si>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</si>
  <si>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</si>
  <si>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</si>
  <si>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</si>
  <si>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</si>
  <si>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</si>
  <si>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</si>
  <si>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</si>
  <si>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</si>
  <si>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</si>
  <si>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</si>
  <si>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</si>
  <si>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</si>
  <si>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</si>
  <si>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</si>
  <si>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</si>
  <si>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</si>
  <si>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</si>
  <si>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</si>
  <si>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</si>
  <si>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</si>
  <si>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</si>
  <si>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</si>
  <si>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</si>
  <si>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</si>
  <si>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</si>
  <si>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</si>
  <si>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</si>
  <si>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</si>
  <si>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</si>
  <si>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</si>
  <si>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</si>
  <si>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</si>
  <si>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</si>
  <si>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</si>
  <si>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</si>
  <si>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</si>
  <si>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</si>
  <si>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</si>
  <si>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</si>
  <si>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</si>
  <si>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</si>
  <si>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</si>
  <si>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</si>
  <si>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</si>
  <si>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</si>
  <si>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</si>
  <si>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</si>
  <si>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</si>
  <si>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</si>
  <si>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</si>
  <si>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</si>
  <si>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</si>
  <si>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</si>
  <si>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</si>
  <si>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</si>
  <si>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</si>
  <si>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</si>
  <si>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</si>
  <si>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</si>
  <si>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</si>
  <si>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</si>
  <si>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</si>
  <si>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</si>
  <si>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</si>
  <si>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</si>
  <si>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</si>
  <si>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</si>
  <si>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</si>
  <si>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</si>
  <si>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</si>
  <si>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</si>
  <si>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</si>
  <si>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</si>
  <si>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</si>
  <si>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</si>
  <si>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</si>
  <si>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</si>
  <si>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</si>
  <si>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</si>
  <si>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</si>
  <si>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</si>
  <si>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</si>
  <si>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</si>
  <si>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</si>
  <si>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</si>
  <si>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</si>
  <si>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</si>
  <si>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</si>
  <si>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</si>
  <si>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</si>
  <si>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</si>
  <si>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</si>
  <si>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</si>
  <si>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</si>
  <si>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</si>
  <si>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</si>
  <si>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</si>
  <si>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</si>
  <si>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</si>
  <si>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</si>
  <si>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</si>
  <si>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</si>
  <si>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</si>
  <si>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</si>
  <si>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</si>
  <si>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</si>
  <si>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</si>
  <si>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</si>
  <si>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</si>
  <si>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</si>
  <si>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</si>
  <si>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</si>
  <si>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</si>
  <si>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</si>
  <si>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</si>
  <si>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</si>
  <si>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</si>
  <si>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</si>
  <si>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</si>
  <si>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</si>
  <si>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</si>
  <si>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</si>
  <si>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</si>
  <si>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</si>
  <si>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</si>
  <si>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</si>
  <si>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</si>
  <si>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</si>
  <si>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</si>
  <si>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</si>
  <si>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</si>
  <si>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</si>
  <si>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</si>
  <si>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</si>
  <si>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</si>
  <si>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</si>
  <si>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</si>
  <si>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</si>
  <si>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</si>
  <si>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</si>
  <si>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</si>
  <si>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</si>
  <si>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</si>
  <si>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</si>
  <si>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</si>
  <si>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</si>
  <si>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</si>
  <si>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</si>
  <si>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</si>
  <si>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</si>
  <si>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</si>
  <si>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</si>
  <si>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</si>
  <si>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</si>
  <si>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</si>
  <si>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</si>
  <si>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</si>
  <si>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</si>
  <si>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</si>
  <si>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</si>
  <si>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</si>
  <si>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</si>
  <si>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</si>
  <si>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</si>
  <si>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</si>
  <si>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</si>
  <si>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</si>
  <si>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</si>
  <si>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</si>
  <si>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</si>
  <si>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</si>
  <si>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</si>
  <si>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</si>
  <si>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</si>
  <si>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</si>
  <si>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</si>
  <si>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</si>
  <si>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</si>
  <si>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</si>
  <si>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</si>
  <si>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</si>
  <si>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</si>
  <si>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</si>
  <si>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</si>
  <si>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</si>
  <si>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</si>
  <si>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</si>
  <si>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</si>
  <si>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</si>
  <si>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</si>
  <si>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</si>
  <si>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</si>
  <si>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</si>
  <si>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</si>
  <si>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</si>
  <si>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</si>
  <si>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</si>
  <si>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</si>
  <si>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</si>
  <si>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</si>
  <si>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</si>
  <si>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</si>
  <si>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</si>
  <si>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</si>
  <si>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</si>
  <si>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</si>
  <si>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</si>
  <si>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</si>
  <si>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</si>
  <si>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</si>
  <si>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</si>
  <si>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</si>
  <si>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</si>
  <si>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</si>
  <si>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</si>
  <si>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</si>
  <si>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</si>
  <si>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</si>
  <si>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</si>
  <si>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</si>
  <si>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</si>
  <si>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</si>
  <si>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</si>
  <si>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</si>
  <si>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</si>
  <si>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</si>
  <si>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</si>
  <si>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</si>
  <si>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</si>
  <si>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</si>
  <si>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</si>
  <si>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</si>
  <si>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</si>
  <si>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</si>
  <si>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</si>
  <si>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</si>
  <si>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</si>
  <si>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</si>
  <si>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</si>
  <si>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</si>
  <si>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</si>
  <si>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</si>
  <si>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</si>
  <si>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</si>
  <si>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</si>
  <si>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</si>
  <si>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</si>
  <si>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</si>
  <si>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</si>
  <si>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</si>
  <si>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</si>
  <si>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</si>
  <si>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</si>
  <si>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</si>
  <si>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</si>
  <si>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</si>
  <si>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</si>
  <si>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</si>
  <si>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</si>
  <si>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</si>
  <si>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</si>
  <si>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</si>
  <si>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</si>
  <si>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</si>
  <si>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</si>
  <si>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</si>
  <si>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</si>
  <si>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</si>
  <si>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</si>
  <si>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</si>
  <si>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</si>
  <si>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</si>
  <si>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</si>
  <si>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</si>
  <si>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</si>
  <si>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</si>
  <si>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</si>
  <si>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</si>
  <si>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</si>
  <si>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</si>
  <si>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</si>
  <si>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</si>
  <si>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</si>
  <si>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</si>
  <si>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</si>
  <si>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</si>
  <si>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</si>
  <si>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</si>
  <si>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</si>
  <si>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</si>
  <si>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</si>
  <si>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</si>
  <si>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</si>
  <si>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</si>
  <si>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</si>
  <si>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</si>
  <si>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</si>
  <si>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</si>
  <si>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</si>
  <si>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</si>
  <si>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</si>
  <si>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</si>
  <si>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</si>
  <si>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</si>
  <si>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</si>
  <si>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</si>
  <si>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</si>
  <si>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</si>
  <si>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</si>
  <si>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</si>
  <si>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</si>
  <si>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</si>
  <si>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</si>
  <si>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</si>
  <si>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</si>
  <si>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</si>
  <si>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</si>
  <si>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</si>
  <si>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</si>
  <si>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</si>
  <si>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</si>
  <si>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</si>
  <si>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</si>
  <si>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</si>
  <si>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</si>
  <si>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</si>
  <si>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</si>
  <si>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</si>
  <si>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</si>
  <si>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</si>
  <si>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</si>
  <si>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</si>
  <si>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</si>
  <si>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</si>
  <si>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</si>
  <si>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</si>
  <si>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</si>
  <si>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</si>
  <si>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</si>
  <si>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</si>
  <si>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</si>
  <si>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</si>
  <si>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</si>
  <si>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</si>
  <si>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</si>
  <si>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</si>
  <si>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</si>
  <si>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</si>
  <si>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</si>
  <si>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</si>
  <si>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</si>
  <si>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</si>
  <si>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</si>
  <si>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</si>
  <si>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</si>
  <si>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</si>
  <si>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</si>
  <si>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</si>
  <si>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</si>
  <si>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</si>
  <si>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</si>
  <si>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</si>
  <si>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</si>
  <si>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</si>
  <si>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</si>
  <si>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</si>
  <si>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</si>
  <si>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</si>
  <si>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</si>
  <si>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</si>
  <si>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</si>
  <si>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</si>
  <si>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</si>
  <si>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</si>
  <si>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</si>
  <si>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</si>
  <si>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</si>
  <si>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</si>
  <si>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</si>
  <si>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</si>
  <si>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</si>
  <si>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</si>
  <si>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</si>
  <si>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</si>
  <si>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</si>
  <si>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</si>
  <si>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</si>
  <si>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</si>
  <si>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</si>
  <si>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</si>
  <si>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</si>
  <si>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</si>
  <si>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</si>
  <si>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</si>
  <si>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</si>
  <si>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</si>
  <si>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</si>
  <si>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</si>
  <si>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</si>
  <si>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</si>
  <si>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</si>
  <si>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</si>
  <si>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</si>
  <si>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</si>
  <si>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</si>
  <si>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</si>
  <si>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</si>
  <si>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</si>
  <si>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</si>
  <si>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</si>
  <si>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</si>
  <si>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</si>
  <si>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</si>
  <si>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</si>
  <si>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</si>
  <si>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</si>
  <si>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</si>
  <si>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</si>
  <si>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</si>
  <si>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</si>
  <si>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</si>
  <si>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</si>
  <si>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</si>
  <si>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</si>
  <si>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</si>
  <si>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</si>
  <si>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</si>
  <si>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</si>
  <si>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</si>
  <si>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</si>
  <si>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</si>
  <si>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</si>
  <si>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</si>
  <si>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</si>
  <si>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</si>
  <si>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</si>
  <si>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</si>
  <si>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</si>
  <si>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</si>
  <si>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</si>
  <si>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</si>
  <si>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</si>
  <si>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</si>
  <si>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</si>
  <si>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</si>
  <si>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</si>
  <si>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</si>
  <si>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</si>
  <si>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</si>
  <si>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</si>
  <si>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</si>
  <si>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</si>
  <si>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</si>
  <si>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</si>
  <si>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</si>
  <si>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</si>
  <si>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</si>
  <si>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</si>
  <si>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</si>
  <si>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</si>
  <si>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</si>
  <si>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</si>
  <si>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</si>
  <si>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</si>
  <si>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</si>
  <si>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</si>
  <si>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</si>
  <si>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</si>
  <si>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</si>
  <si>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</si>
  <si>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</si>
  <si>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</si>
  <si>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</si>
  <si>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</si>
  <si>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</si>
  <si>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</si>
  <si>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</si>
  <si>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</si>
  <si>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</si>
  <si>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</si>
  <si>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</si>
  <si>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</si>
  <si>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</si>
  <si>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</si>
  <si>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</si>
  <si>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</si>
  <si>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</si>
  <si>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</si>
  <si>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</si>
  <si>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</si>
  <si>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</si>
  <si>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</si>
  <si>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</si>
  <si>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</si>
  <si>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</si>
  <si>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</si>
  <si>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</si>
  <si>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</si>
  <si>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</si>
  <si>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</si>
  <si>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</si>
  <si>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</si>
  <si>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</si>
  <si>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</si>
  <si>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</si>
  <si>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</si>
  <si>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</si>
  <si>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</si>
  <si>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</si>
  <si>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</si>
  <si>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</si>
  <si>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</si>
  <si>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</si>
  <si>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</si>
  <si>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</si>
  <si>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</si>
  <si>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</si>
  <si>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</si>
  <si>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</si>
  <si>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</si>
  <si>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</si>
  <si>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</si>
  <si>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</si>
  <si>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</si>
  <si>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</si>
  <si>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</si>
  <si>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</si>
  <si>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</si>
  <si>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</si>
  <si>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</si>
  <si>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</si>
  <si>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</si>
  <si>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</si>
  <si>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</si>
  <si>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</si>
  <si>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</si>
  <si>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</si>
  <si>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</si>
  <si>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</si>
  <si>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</si>
  <si>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</si>
  <si>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</si>
  <si>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</si>
  <si>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</si>
  <si>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</si>
  <si>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</si>
  <si>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</si>
  <si>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</si>
  <si>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</si>
  <si>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</si>
  <si>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</si>
  <si>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</si>
  <si>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</si>
  <si>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</si>
  <si>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</si>
  <si>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</si>
  <si>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</si>
  <si>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</si>
  <si>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</si>
  <si>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</si>
  <si>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</si>
  <si>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</si>
  <si>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</si>
  <si>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</si>
  <si>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</si>
  <si>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</si>
  <si>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</si>
  <si>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</si>
  <si>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</si>
  <si>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</si>
  <si>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</si>
  <si>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</si>
  <si>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</si>
  <si>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</si>
  <si>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</si>
  <si>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</si>
  <si>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</si>
  <si>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</si>
  <si>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</si>
  <si>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</si>
  <si>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</si>
  <si>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</si>
  <si>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</si>
  <si>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</si>
  <si>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</si>
  <si>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</si>
  <si>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</si>
  <si>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</si>
  <si>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</si>
  <si>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</si>
  <si>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</si>
  <si>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</si>
  <si>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</si>
  <si>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</si>
  <si>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</si>
  <si>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</si>
  <si>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</si>
  <si>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</si>
  <si>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</si>
  <si>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</si>
  <si>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</si>
  <si>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</si>
  <si>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</si>
  <si>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</si>
  <si>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</si>
  <si>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</si>
  <si>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</si>
  <si>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</si>
  <si>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</si>
  <si>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</si>
  <si>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</si>
  <si>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</si>
  <si>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</si>
  <si>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</si>
  <si>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</si>
  <si>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</si>
  <si>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</si>
  <si>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</si>
  <si>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</si>
  <si>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</si>
  <si>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</si>
  <si>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</si>
  <si>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</si>
  <si>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</si>
  <si>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</si>
  <si>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</si>
  <si>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</si>
  <si>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</si>
  <si>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</si>
  <si>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</si>
  <si>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</si>
  <si>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</si>
  <si>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</si>
  <si>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</si>
  <si>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</si>
  <si>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</si>
  <si>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</si>
  <si>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</si>
  <si>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</si>
  <si>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</si>
  <si>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</si>
  <si>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</si>
  <si>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</si>
  <si>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</si>
  <si>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</si>
  <si>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</si>
  <si>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</si>
  <si>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</si>
  <si>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</si>
  <si>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</si>
  <si>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</si>
  <si>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</si>
  <si>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</si>
  <si>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</si>
  <si>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</si>
  <si>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</si>
  <si>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</si>
  <si>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</si>
  <si>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</si>
  <si>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</si>
  <si>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</si>
  <si>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</si>
  <si>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</si>
  <si>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</si>
  <si>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</si>
  <si>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</si>
  <si>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</si>
  <si>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</si>
  <si>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</si>
  <si>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</si>
  <si>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</si>
  <si>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</si>
  <si>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</si>
  <si>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</si>
  <si>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</si>
  <si>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</si>
  <si>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</si>
  <si>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</si>
  <si>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</si>
  <si>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</si>
  <si>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</si>
  <si>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</si>
  <si>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</si>
  <si>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</si>
  <si>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</si>
  <si>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</si>
  <si>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</si>
  <si>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</si>
  <si>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</si>
  <si>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</si>
  <si>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</si>
  <si>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</si>
  <si>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</si>
  <si>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</si>
  <si>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</si>
  <si>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</si>
  <si>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</si>
  <si>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</si>
  <si>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</si>
  <si>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</si>
  <si>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</si>
  <si>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</si>
  <si>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</si>
  <si>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</si>
  <si>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</si>
  <si>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</si>
  <si>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</si>
  <si>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</si>
  <si>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</si>
  <si>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</si>
  <si>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</si>
  <si>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</si>
  <si>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</si>
  <si>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</si>
  <si>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</si>
  <si>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</si>
  <si>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</si>
  <si>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</si>
  <si>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</si>
  <si>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</si>
  <si>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</si>
  <si>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</si>
  <si>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</si>
  <si>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</si>
  <si>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</si>
  <si>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</si>
  <si>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</si>
  <si>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</si>
  <si>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</si>
  <si>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</si>
  <si>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</si>
  <si>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</si>
  <si>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</si>
  <si>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</si>
  <si>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</si>
  <si>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</si>
  <si>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</si>
  <si>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</si>
  <si>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</si>
  <si>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</si>
  <si>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</si>
  <si>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</si>
  <si>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</si>
  <si>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</si>
  <si>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</si>
  <si>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</si>
  <si>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</si>
  <si>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</si>
  <si>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</si>
  <si>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</si>
  <si>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</si>
  <si>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</si>
  <si>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</si>
  <si>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</si>
  <si>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</si>
  <si>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</si>
  <si>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</si>
  <si>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</si>
  <si>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</si>
  <si>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</si>
  <si>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</si>
  <si>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</si>
  <si>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</si>
  <si>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</si>
  <si>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</si>
  <si>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</si>
  <si>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</si>
  <si>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</si>
  <si>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</si>
  <si>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</si>
  <si>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</si>
  <si>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</si>
  <si>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</si>
  <si>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</si>
  <si>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</si>
  <si>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</si>
  <si>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</si>
  <si>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</si>
  <si>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</si>
  <si>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</si>
  <si>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</si>
  <si>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</si>
  <si>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</si>
  <si>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</si>
  <si>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</si>
  <si>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</si>
  <si>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</si>
  <si>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</si>
  <si>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</si>
  <si>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</si>
  <si>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</si>
  <si>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</si>
  <si>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</si>
  <si>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</si>
  <si>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</si>
  <si>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</si>
  <si>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</si>
  <si>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</si>
  <si>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</si>
  <si>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</si>
  <si>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</si>
  <si>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</si>
  <si>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</si>
  <si>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</si>
  <si>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</si>
  <si>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</si>
  <si>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</si>
  <si>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</si>
  <si>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</si>
  <si>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</si>
  <si>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</si>
  <si>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</si>
  <si>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</si>
  <si>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</si>
  <si>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</si>
  <si>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</si>
  <si>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</si>
  <si>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</si>
  <si>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</si>
  <si>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</si>
  <si>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</si>
  <si>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</si>
  <si>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</si>
  <si>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</si>
  <si>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</si>
  <si>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</si>
  <si>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</si>
  <si>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</si>
  <si>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</si>
  <si>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</si>
  <si>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</si>
  <si>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</si>
  <si>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</si>
  <si>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</si>
  <si>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</si>
  <si>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</si>
  <si>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</si>
  <si>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</si>
  <si>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</si>
  <si>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</si>
  <si>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</si>
  <si>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</si>
  <si>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</si>
  <si>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</si>
  <si>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</si>
  <si>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</si>
  <si>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</si>
  <si>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</si>
  <si>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</si>
  <si>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</si>
  <si>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</si>
  <si>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</si>
  <si>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</si>
  <si>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</si>
  <si>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</si>
  <si>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</si>
  <si>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</si>
  <si>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</si>
  <si>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</si>
  <si>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</si>
  <si>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</si>
  <si>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</si>
  <si>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</si>
  <si>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</si>
  <si>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</si>
  <si>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</si>
  <si>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</si>
  <si>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</si>
  <si>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</si>
  <si>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</si>
  <si>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</si>
  <si>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</si>
  <si>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</si>
  <si>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</si>
  <si>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</si>
  <si>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</si>
  <si>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</si>
  <si>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</si>
  <si>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</si>
  <si>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</si>
  <si>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</si>
  <si>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</si>
  <si>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</si>
  <si>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</si>
  <si>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</si>
  <si>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</si>
  <si>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</si>
  <si>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</si>
  <si>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</si>
  <si>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</si>
  <si>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</si>
  <si>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</si>
  <si>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</si>
  <si>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</si>
  <si>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</si>
  <si>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</si>
  <si>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</si>
  <si>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</si>
  <si>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</si>
  <si>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</si>
  <si>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</si>
  <si>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</si>
  <si>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</si>
  <si>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</si>
  <si>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</si>
  <si>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</si>
  <si>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</si>
  <si>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</si>
  <si>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</si>
  <si>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</si>
  <si>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</si>
  <si>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</si>
  <si>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</si>
  <si>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</si>
  <si>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</si>
  <si>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</si>
  <si>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</si>
  <si>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</si>
  <si>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</si>
  <si>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</si>
  <si>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</si>
  <si>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</si>
  <si>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</si>
  <si>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</si>
  <si>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</si>
  <si>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</si>
  <si>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</si>
  <si>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</si>
  <si>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</si>
  <si>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</si>
  <si>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</si>
  <si>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</si>
  <si>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</si>
  <si>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</si>
  <si>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</si>
  <si>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</si>
  <si>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</si>
  <si>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</si>
  <si>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</si>
  <si>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</si>
  <si>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</si>
  <si>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</si>
  <si>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</si>
  <si>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</si>
  <si>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</si>
  <si>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</si>
  <si>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</si>
  <si>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</si>
  <si>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</si>
  <si>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</si>
  <si>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</si>
  <si>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</si>
  <si>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</si>
  <si>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</si>
  <si>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</si>
  <si>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</si>
  <si>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</si>
  <si>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</si>
  <si>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</si>
  <si>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</si>
  <si>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</si>
  <si>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</si>
  <si>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</si>
  <si>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</si>
  <si>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</si>
  <si>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</si>
  <si>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</si>
  <si>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</si>
  <si>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</si>
  <si>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</si>
  <si>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</si>
  <si>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</si>
  <si>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</si>
  <si>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</si>
  <si>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</si>
  <si>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</si>
  <si>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</si>
  <si>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</si>
  <si>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</si>
  <si>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</si>
  <si>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</si>
  <si>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</si>
  <si>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</si>
  <si>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</si>
  <si>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</si>
  <si>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</si>
  <si>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</si>
  <si>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</si>
  <si>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</si>
  <si>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</si>
  <si>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</si>
  <si>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</si>
  <si>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</si>
  <si>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</si>
  <si>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</si>
  <si>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</si>
  <si>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</si>
  <si>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</si>
  <si>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</si>
  <si>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</si>
  <si>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</si>
  <si>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</si>
  <si>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</si>
  <si>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</si>
  <si>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</si>
  <si>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</si>
  <si>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</si>
  <si>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</si>
  <si>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</si>
  <si>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</si>
  <si>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</si>
  <si>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</si>
  <si>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</si>
  <si>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</si>
  <si>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</si>
  <si>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</si>
  <si>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</si>
  <si>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</si>
  <si>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</si>
  <si>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</si>
  <si>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</si>
  <si>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</si>
  <si>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</si>
  <si>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</si>
  <si>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</si>
  <si>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</si>
  <si>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</si>
  <si>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</si>
  <si>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</si>
  <si>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</si>
  <si>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</si>
  <si>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</si>
  <si>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</si>
  <si>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</si>
  <si>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</si>
  <si>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</si>
  <si>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</si>
  <si>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</si>
  <si>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</si>
  <si>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</si>
  <si>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</si>
  <si>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</si>
  <si>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</si>
  <si>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</si>
  <si>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</si>
  <si>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</si>
  <si>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</si>
  <si>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</si>
  <si>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</si>
  <si>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</si>
  <si>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</si>
  <si>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</si>
  <si>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</si>
  <si>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</si>
  <si>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</si>
  <si>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</si>
  <si>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</si>
  <si>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</si>
  <si>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</si>
  <si>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</si>
  <si>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</si>
  <si>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</si>
  <si>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</si>
  <si>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</si>
  <si>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</si>
  <si>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</si>
  <si>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</si>
  <si>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</si>
  <si>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</si>
  <si>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</si>
  <si>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</si>
  <si>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</si>
  <si>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</si>
  <si>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</si>
  <si>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</si>
  <si>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</si>
  <si>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</si>
  <si>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</si>
  <si>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</si>
  <si>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</si>
  <si>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</si>
  <si>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</si>
  <si>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</si>
  <si>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</si>
  <si>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</si>
  <si>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</si>
  <si>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</si>
  <si>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</si>
  <si>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</si>
  <si>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</si>
  <si>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</si>
  <si>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</si>
  <si>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</si>
  <si>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</si>
  <si>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</si>
  <si>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</si>
  <si>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</si>
  <si>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</si>
  <si>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</si>
  <si>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</si>
  <si>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</si>
  <si>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</si>
  <si>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</si>
  <si>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</si>
  <si>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</si>
  <si>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</si>
  <si>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</si>
  <si>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</si>
  <si>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</si>
  <si>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</si>
  <si>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</si>
  <si>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</si>
  <si>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</si>
  <si>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</si>
  <si>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</si>
  <si>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</si>
  <si>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</si>
  <si>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</si>
  <si>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</si>
  <si>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</si>
  <si>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</si>
  <si>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</si>
  <si>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</si>
  <si>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</si>
  <si>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</si>
  <si>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</si>
  <si>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</si>
  <si>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</si>
  <si>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</si>
  <si>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</si>
  <si>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</si>
  <si>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</si>
  <si>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</si>
  <si>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</si>
  <si>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</si>
  <si>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</si>
  <si>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</si>
  <si>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</si>
  <si>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</si>
  <si>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</si>
  <si>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</si>
  <si>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</si>
  <si>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</si>
  <si>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</si>
  <si>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</si>
  <si>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</si>
  <si>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</si>
  <si>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</si>
  <si>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</si>
  <si>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</si>
  <si>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</si>
  <si>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</si>
  <si>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</si>
  <si>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</si>
  <si>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</si>
  <si>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</si>
  <si>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</si>
  <si>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</si>
  <si>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</si>
  <si>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</si>
  <si>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</si>
  <si>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</si>
  <si>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</si>
  <si>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</si>
  <si>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</si>
  <si>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</si>
  <si>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</si>
  <si>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</si>
  <si>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</si>
  <si>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</si>
  <si>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</si>
  <si>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</si>
  <si>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</si>
  <si>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</si>
  <si>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</si>
  <si>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</si>
  <si>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</si>
  <si>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</si>
  <si>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</si>
  <si>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</si>
  <si>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</si>
  <si>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</si>
  <si>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</si>
  <si>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</si>
  <si>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</si>
  <si>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</si>
  <si>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</si>
  <si>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</si>
  <si>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</si>
  <si>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</si>
  <si>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</si>
  <si>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</si>
  <si>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</si>
  <si>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</si>
  <si>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</si>
  <si>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</si>
  <si>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</si>
  <si>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</si>
  <si>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</si>
  <si>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</si>
  <si>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</si>
  <si>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</si>
  <si>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</si>
  <si>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</si>
  <si>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</si>
  <si>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</si>
  <si>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</si>
  <si>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</si>
  <si>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</si>
  <si>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</si>
  <si>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</si>
  <si>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</si>
  <si>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</si>
  <si>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</si>
  <si>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</si>
  <si>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</si>
  <si>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</si>
  <si>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</si>
  <si>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</si>
  <si>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</si>
  <si>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</si>
  <si>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</si>
  <si>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</si>
  <si>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</si>
  <si>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</si>
  <si>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</si>
  <si>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</si>
  <si>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</si>
  <si>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</si>
  <si>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</si>
  <si>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</si>
  <si>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</si>
  <si>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</si>
  <si>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</si>
  <si>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</si>
  <si>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</si>
  <si>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</si>
  <si>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</si>
  <si>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</si>
  <si>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</si>
  <si>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</si>
  <si>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</si>
  <si>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</si>
  <si>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</si>
  <si>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</si>
  <si>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</si>
  <si>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</si>
  <si>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</si>
  <si>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</si>
  <si>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</si>
  <si>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</si>
  <si>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</si>
  <si>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</si>
  <si>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</si>
  <si>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</si>
  <si>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</si>
  <si>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</si>
  <si>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</si>
  <si>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</si>
  <si>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</si>
  <si>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</si>
  <si>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</si>
  <si>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</si>
  <si>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</si>
  <si>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</si>
  <si>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</si>
  <si>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</si>
  <si>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</si>
  <si>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</si>
  <si>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</si>
  <si>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</si>
  <si>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</si>
  <si>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</si>
  <si>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</si>
  <si>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</si>
  <si>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</si>
  <si>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</si>
  <si>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</si>
  <si>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</si>
  <si>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</si>
  <si>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</si>
  <si>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</si>
  <si>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</si>
  <si>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</si>
  <si>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</si>
  <si>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</si>
  <si>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</si>
  <si>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</si>
  <si>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</si>
  <si>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</si>
  <si>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</si>
  <si>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</si>
  <si>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</si>
  <si>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</si>
  <si>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</si>
  <si>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</si>
  <si>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</si>
  <si>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</si>
  <si>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</si>
  <si>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</si>
  <si>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</si>
  <si>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</si>
  <si>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</si>
  <si>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</si>
  <si>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</si>
  <si>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</si>
  <si>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</si>
  <si>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</si>
  <si>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</si>
  <si>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</si>
  <si>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</si>
  <si>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</si>
  <si>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</si>
  <si>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</si>
  <si>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</si>
  <si>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</si>
  <si>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</si>
  <si>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</si>
  <si>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</si>
  <si>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</si>
  <si>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</si>
  <si>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</si>
  <si>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</si>
  <si>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</si>
  <si>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</si>
  <si>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</si>
  <si>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</si>
  <si>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</si>
  <si>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</si>
  <si>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</si>
  <si>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</si>
  <si>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</si>
  <si>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</si>
  <si>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</si>
  <si>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</si>
  <si>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</si>
  <si>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</si>
  <si>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</si>
  <si>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</si>
  <si>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</si>
  <si>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</si>
  <si>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</si>
  <si>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</si>
  <si>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</si>
  <si>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</si>
  <si>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</si>
  <si>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</si>
  <si>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</si>
  <si>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</si>
  <si>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</si>
  <si>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</si>
  <si>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</si>
  <si>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</si>
  <si>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</si>
  <si>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</si>
  <si>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</si>
  <si>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</si>
  <si>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</si>
  <si>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</si>
  <si>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</si>
  <si>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</si>
  <si>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</si>
  <si>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</si>
  <si>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</si>
  <si>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</si>
  <si>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</si>
  <si>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</si>
  <si>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</si>
  <si>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</si>
  <si>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</si>
  <si>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</si>
  <si>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</si>
  <si>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</si>
  <si>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</si>
  <si>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</si>
  <si>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</si>
  <si>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</si>
  <si>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</si>
  <si>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</si>
  <si>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</si>
  <si>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</si>
  <si>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</si>
  <si>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</si>
  <si>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</si>
  <si>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</si>
  <si>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</si>
  <si>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</si>
  <si>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</si>
  <si>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</si>
  <si>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</si>
  <si>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</si>
  <si>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</si>
  <si>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</si>
  <si>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</si>
  <si>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</si>
  <si>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</si>
  <si>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</si>
  <si>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</si>
  <si>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</si>
  <si>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</si>
  <si>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</si>
  <si>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</si>
  <si>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</si>
  <si>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</si>
  <si>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</si>
  <si>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</si>
  <si>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</si>
  <si>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</si>
  <si>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</si>
  <si>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</si>
  <si>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</si>
  <si>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</si>
  <si>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</si>
  <si>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</si>
  <si>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</si>
  <si>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</si>
  <si>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</si>
  <si>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</si>
  <si>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</si>
  <si>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</si>
  <si>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</si>
  <si>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</si>
  <si>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</si>
  <si>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</si>
  <si>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</si>
  <si>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</si>
  <si>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</si>
  <si>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</si>
  <si>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</si>
  <si>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</si>
  <si>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</si>
  <si>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</si>
  <si>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</si>
  <si>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</si>
  <si>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</si>
  <si>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</si>
  <si>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</si>
  <si>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</si>
  <si>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</si>
  <si>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</si>
  <si>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</si>
  <si>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</si>
  <si>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</si>
  <si>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</si>
  <si>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</si>
  <si>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</si>
  <si>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</si>
  <si>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</si>
  <si>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</si>
  <si>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</si>
  <si>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</si>
  <si>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</si>
  <si>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</si>
  <si>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</si>
  <si>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</si>
  <si>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</si>
  <si>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</si>
  <si>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</si>
  <si>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</si>
  <si>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</si>
  <si>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</si>
  <si>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</si>
  <si>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</si>
  <si>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</si>
  <si>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</si>
  <si>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</si>
  <si>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</si>
  <si>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</si>
  <si>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</si>
  <si>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</si>
  <si>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</si>
  <si>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</si>
  <si>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</si>
  <si>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</si>
  <si>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</si>
  <si>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</si>
  <si>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</si>
  <si>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</si>
  <si>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</si>
  <si>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</si>
  <si>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</si>
  <si>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</si>
  <si>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</si>
  <si>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</si>
  <si>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</si>
  <si>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</si>
  <si>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</si>
  <si>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</si>
  <si>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</si>
  <si>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</si>
  <si>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</si>
  <si>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</si>
  <si>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</si>
  <si>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</si>
  <si>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</si>
  <si>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</si>
  <si>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</si>
  <si>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</si>
  <si>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</si>
  <si>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</si>
  <si>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</si>
  <si>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</si>
  <si>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</si>
  <si>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</si>
  <si>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</si>
  <si>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</si>
  <si>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</si>
  <si>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</si>
  <si>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</si>
  <si>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</si>
  <si>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</si>
  <si>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</si>
  <si>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</si>
  <si>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</si>
  <si>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</si>
  <si>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</si>
  <si>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</si>
  <si>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</si>
  <si>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</si>
  <si>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</si>
  <si>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</si>
  <si>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</si>
  <si>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</si>
  <si>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</si>
  <si>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</si>
  <si>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</si>
  <si>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</si>
  <si>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</si>
  <si>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</si>
  <si>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</si>
  <si>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</si>
  <si>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</si>
  <si>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</si>
  <si>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</si>
  <si>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</si>
  <si>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</si>
  <si>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</si>
  <si>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</si>
  <si>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</si>
  <si>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</si>
  <si>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</si>
  <si>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</si>
  <si>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</si>
  <si>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</si>
  <si>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</si>
  <si>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</si>
  <si>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</si>
  <si>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</si>
  <si>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</si>
  <si>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</si>
  <si>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</si>
  <si>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</si>
  <si>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</si>
  <si>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</si>
  <si>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</si>
  <si>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</si>
  <si>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</si>
  <si>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</si>
  <si>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</si>
  <si>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</si>
  <si>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</si>
  <si>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</si>
  <si>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</si>
  <si>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</si>
  <si>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</si>
  <si>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</si>
  <si>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</si>
  <si>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</si>
  <si>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</si>
  <si>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</si>
  <si>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</si>
  <si>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</si>
  <si>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</si>
  <si>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</si>
  <si>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</si>
  <si>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</si>
  <si>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</si>
  <si>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</si>
  <si>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</si>
  <si>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</si>
  <si>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</si>
  <si>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</si>
  <si>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</si>
  <si>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</si>
  <si>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</si>
  <si>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</si>
  <si>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</si>
  <si>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</si>
  <si>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</si>
  <si>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</si>
  <si>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</si>
  <si>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</si>
  <si>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</si>
  <si>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</si>
  <si>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</si>
  <si>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</si>
  <si>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</si>
  <si>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</si>
  <si>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</si>
  <si>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</si>
  <si>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</si>
  <si>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</si>
  <si>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</si>
  <si>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</si>
  <si>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</si>
  <si>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</si>
  <si>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</si>
  <si>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</si>
  <si>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</si>
  <si>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</si>
  <si>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</si>
  <si>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</si>
  <si>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</si>
  <si>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</si>
  <si>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</si>
  <si>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</si>
  <si>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</si>
  <si>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</si>
  <si>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</si>
  <si>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</si>
  <si>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</si>
  <si>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</si>
  <si>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</si>
  <si>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</si>
  <si>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</si>
  <si>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</si>
  <si>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</si>
  <si>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</si>
  <si>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</si>
  <si>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</si>
  <si>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</si>
  <si>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</si>
  <si>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</si>
  <si>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</si>
  <si>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</si>
  <si>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</si>
  <si>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</si>
  <si>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</si>
  <si>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</si>
  <si>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</si>
  <si>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</si>
  <si>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</si>
  <si>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</si>
  <si>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</si>
  <si>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</si>
  <si>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</si>
  <si>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</si>
  <si>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</si>
  <si>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</si>
  <si>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</si>
  <si>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</si>
  <si>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</si>
  <si>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</si>
  <si>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</si>
  <si>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</si>
  <si>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</si>
  <si>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</si>
  <si>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</si>
  <si>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</si>
  <si>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</si>
  <si>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</si>
  <si>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</si>
  <si>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</si>
  <si>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</si>
  <si>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</si>
  <si>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</si>
  <si>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</si>
  <si>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</si>
  <si>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</si>
  <si>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</si>
  <si>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</si>
  <si>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</si>
  <si>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</si>
  <si>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</si>
  <si>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</si>
  <si>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</si>
  <si>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</si>
  <si>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</si>
  <si>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</si>
  <si>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</si>
  <si>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</si>
  <si>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</si>
  <si>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</si>
  <si>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</si>
  <si>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</si>
  <si>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</si>
  <si>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</si>
  <si>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</si>
  <si>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</si>
  <si>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</si>
  <si>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</si>
  <si>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</si>
  <si>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</si>
  <si>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</si>
  <si>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</si>
  <si>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</si>
  <si>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</si>
  <si>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</si>
  <si>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</si>
  <si>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</si>
  <si>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</si>
  <si>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</si>
  <si>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</si>
  <si>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</si>
  <si>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</si>
  <si>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</si>
  <si>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</si>
  <si>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</si>
  <si>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</si>
  <si>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</si>
  <si>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</si>
  <si>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</si>
  <si>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</si>
  <si>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</si>
  <si>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</si>
  <si>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</si>
  <si>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</si>
  <si>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</si>
  <si>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</si>
  <si>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</si>
  <si>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</si>
  <si>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</si>
  <si>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</si>
  <si>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</si>
  <si>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</si>
  <si>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</si>
  <si>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</si>
  <si>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</si>
  <si>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</si>
  <si>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</si>
  <si>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</si>
  <si>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</si>
  <si>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</si>
  <si>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</si>
  <si>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</si>
  <si>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</si>
  <si>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</si>
  <si>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</si>
  <si>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</si>
  <si>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</si>
  <si>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</si>
  <si>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</si>
  <si>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</si>
  <si>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</si>
  <si>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</si>
  <si>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</si>
  <si>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</si>
  <si>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</si>
  <si>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</si>
  <si>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</si>
  <si>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</si>
  <si>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</si>
  <si>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</si>
  <si>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</si>
  <si>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</si>
  <si>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</si>
  <si>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</si>
  <si>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</si>
  <si>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</si>
  <si>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</si>
  <si>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</si>
  <si>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</si>
  <si>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</si>
  <si>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</si>
  <si>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</si>
  <si>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</si>
  <si>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</si>
  <si>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</si>
  <si>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</si>
  <si>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</si>
  <si>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</si>
  <si>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</si>
  <si>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</si>
  <si>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</si>
  <si>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</si>
  <si>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</si>
  <si>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</si>
  <si>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</si>
  <si>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</si>
  <si>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</si>
  <si>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</si>
  <si>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</si>
  <si>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</si>
  <si>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</si>
  <si>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</si>
  <si>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</si>
  <si>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</si>
  <si>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</si>
  <si>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</si>
  <si>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</si>
  <si>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</si>
  <si>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</si>
  <si>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</si>
  <si>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</si>
  <si>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</si>
  <si>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</si>
  <si>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</si>
  <si>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</si>
  <si>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</si>
  <si>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</si>
  <si>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</si>
  <si>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</si>
  <si>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</si>
  <si>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</si>
  <si>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</si>
  <si>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</si>
  <si>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</si>
  <si>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</si>
  <si>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</si>
  <si>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</si>
  <si>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</si>
  <si>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</si>
  <si>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</si>
  <si>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</si>
  <si>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</si>
  <si>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</si>
  <si>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</si>
  <si>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</si>
  <si>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</si>
  <si>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</si>
  <si>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</si>
  <si>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</si>
  <si>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</si>
  <si>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</si>
  <si>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</si>
  <si>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</si>
  <si>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</si>
  <si>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</si>
  <si>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</si>
  <si>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</si>
  <si>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</si>
  <si>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</si>
  <si>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</si>
  <si>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</si>
  <si>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</si>
  <si>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</si>
  <si>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</si>
  <si>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</si>
  <si>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</si>
  <si>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</si>
  <si>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</si>
  <si>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</si>
  <si>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</si>
  <si>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</si>
  <si>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</si>
  <si>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</si>
  <si>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</si>
  <si>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</si>
  <si>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</si>
  <si>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</si>
  <si>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</si>
  <si>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</si>
  <si>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</si>
  <si>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</si>
  <si>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</si>
  <si>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</si>
  <si>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</si>
  <si>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</si>
  <si>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</si>
  <si>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</si>
  <si>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</si>
  <si>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</si>
  <si>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</si>
  <si>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</si>
  <si>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</si>
  <si>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</si>
  <si>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</si>
  <si>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</si>
  <si>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</si>
  <si>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</si>
  <si>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</si>
  <si>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</si>
  <si>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</si>
  <si>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</si>
  <si>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</si>
  <si>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</si>
  <si>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</si>
  <si>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</si>
  <si>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</si>
  <si>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</si>
  <si>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</si>
  <si>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</si>
  <si>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</si>
  <si>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</si>
  <si>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</si>
  <si>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</si>
  <si>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</si>
  <si>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</si>
  <si>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</si>
  <si>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</si>
  <si>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</si>
  <si>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</si>
  <si>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</si>
  <si>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</si>
  <si>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</si>
  <si>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</si>
  <si>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</si>
  <si>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</si>
  <si>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</si>
  <si>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</si>
  <si>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</si>
  <si>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</si>
  <si>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</si>
  <si>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</si>
  <si>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</si>
  <si>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</si>
  <si>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</si>
  <si>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</si>
  <si>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</si>
  <si>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</si>
  <si>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</si>
  <si>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</si>
  <si>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</si>
  <si>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</si>
  <si>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</si>
  <si>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</si>
  <si>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</si>
  <si>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</si>
  <si>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</si>
  <si>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</si>
  <si>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</si>
  <si>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</si>
  <si>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</si>
  <si>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</si>
  <si>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</si>
  <si>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</si>
  <si>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</si>
  <si>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</si>
  <si>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</si>
  <si>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</si>
  <si>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</si>
  <si>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</si>
  <si>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</si>
  <si>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</si>
  <si>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</si>
  <si>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</si>
  <si>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</si>
  <si>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</si>
  <si>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</si>
  <si>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</si>
  <si>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</si>
  <si>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</si>
  <si>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</si>
  <si>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</si>
  <si>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</si>
  <si>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</si>
  <si>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</si>
  <si>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</si>
  <si>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</si>
  <si>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</si>
  <si>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</si>
  <si>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</si>
  <si>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</si>
  <si>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</si>
  <si>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</si>
  <si>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</si>
  <si>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</si>
  <si>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</si>
  <si>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</si>
  <si>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</si>
  <si>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</si>
  <si>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</si>
  <si>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</si>
  <si>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</si>
  <si>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</si>
  <si>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</si>
  <si>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</si>
  <si>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</si>
  <si>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</si>
  <si>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</si>
  <si>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</si>
  <si>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</si>
  <si>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</si>
  <si>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</si>
  <si>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</si>
  <si>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</si>
  <si>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</si>
  <si>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</si>
  <si>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</si>
  <si>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</si>
  <si>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</si>
  <si>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</si>
  <si>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</si>
  <si>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</si>
  <si>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</si>
  <si>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</si>
  <si>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</si>
  <si>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</si>
  <si>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</si>
  <si>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</si>
  <si>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</si>
  <si>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</si>
  <si>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</si>
  <si>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</si>
  <si>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</si>
  <si>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</si>
  <si>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</si>
  <si>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</si>
  <si>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</si>
  <si>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</si>
  <si>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</si>
  <si>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</si>
  <si>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</si>
  <si>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</si>
  <si>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</si>
  <si>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</si>
  <si>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</si>
  <si>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</si>
  <si>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</si>
  <si>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</si>
  <si>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</si>
  <si>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</si>
  <si>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</si>
  <si>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</si>
  <si>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</si>
  <si>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</si>
  <si>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</si>
  <si>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</si>
  <si>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</si>
  <si>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</si>
  <si>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</si>
  <si>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</si>
  <si>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</si>
  <si>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</si>
  <si>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</si>
  <si>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</si>
  <si>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</si>
  <si>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</si>
  <si>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</si>
  <si>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</si>
  <si>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</si>
  <si>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</si>
  <si>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</si>
  <si>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</si>
  <si>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</si>
  <si>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</si>
  <si>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</si>
  <si>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</si>
  <si>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</si>
  <si>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</si>
  <si>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</si>
  <si>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</si>
  <si>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</si>
  <si>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</si>
  <si>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</si>
  <si>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</si>
  <si>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</si>
  <si>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</si>
  <si>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</si>
  <si>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</si>
  <si>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</si>
  <si>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</si>
  <si>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</si>
  <si>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</si>
  <si>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</si>
  <si>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</si>
  <si>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</si>
  <si>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</si>
  <si>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</si>
  <si>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</si>
  <si>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</si>
  <si>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</si>
  <si>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</si>
  <si>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</si>
  <si>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</si>
  <si>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</si>
  <si>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</si>
  <si>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</si>
  <si>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</si>
  <si>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</si>
  <si>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</si>
  <si>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</si>
  <si>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</si>
  <si>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</si>
  <si>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</si>
  <si>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</si>
  <si>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</si>
  <si>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</si>
  <si>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</si>
  <si>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</si>
  <si>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</si>
  <si>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</si>
  <si>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</si>
  <si>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</si>
  <si>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</si>
  <si>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</si>
  <si>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</si>
  <si>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</si>
  <si>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</si>
  <si>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</si>
  <si>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</si>
  <si>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</si>
  <si>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</si>
  <si>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</si>
  <si>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</si>
  <si>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</si>
  <si>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</si>
  <si>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</si>
  <si>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</si>
  <si>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</si>
  <si>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</si>
  <si>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</si>
  <si>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</si>
  <si>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</si>
  <si>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</si>
  <si>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</si>
  <si>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</si>
  <si>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</si>
  <si>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</si>
  <si>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</si>
  <si>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</si>
  <si>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</si>
  <si>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</si>
  <si>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</si>
  <si>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</si>
  <si>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</si>
  <si>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</si>
  <si>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</si>
  <si>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</si>
  <si>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</si>
  <si>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</si>
  <si>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</si>
  <si>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</si>
  <si>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</si>
  <si>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</si>
  <si>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</si>
  <si>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</si>
  <si>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</si>
  <si>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</si>
  <si>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</si>
  <si>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</si>
  <si>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</si>
  <si>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</si>
  <si>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</si>
  <si>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</si>
  <si>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</si>
  <si>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</si>
  <si>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</si>
  <si>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</si>
  <si>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</si>
  <si>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</si>
  <si>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</si>
  <si>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</si>
  <si>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</si>
  <si>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</si>
  <si>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</si>
  <si>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</si>
  <si>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</si>
  <si>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</si>
  <si>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</si>
  <si>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</si>
  <si>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</si>
  <si>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</si>
  <si>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</si>
  <si>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</si>
  <si>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</si>
  <si>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</si>
  <si>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</si>
  <si>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</si>
  <si>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</si>
  <si>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</si>
  <si>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</si>
  <si>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</si>
  <si>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</si>
  <si>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</si>
  <si>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</si>
  <si>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</si>
  <si>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</si>
  <si>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</si>
  <si>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</si>
  <si>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</si>
  <si>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</si>
  <si>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</si>
  <si>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</si>
  <si>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</si>
  <si>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</si>
  <si>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</si>
  <si>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</si>
  <si>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</si>
  <si>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</si>
  <si>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</si>
  <si>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</si>
  <si>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</si>
  <si>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</si>
  <si>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</si>
  <si>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</si>
  <si>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</si>
  <si>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</si>
  <si>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</si>
  <si>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</si>
  <si>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</si>
  <si>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</si>
  <si>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</si>
  <si>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</si>
  <si>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</si>
  <si>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</si>
  <si>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</si>
  <si>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</si>
  <si>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</si>
  <si>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</si>
  <si>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</si>
  <si>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</si>
  <si>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</si>
  <si>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</si>
  <si>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</si>
  <si>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</si>
  <si>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</si>
  <si>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</si>
  <si>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</si>
  <si>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</si>
  <si>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</si>
  <si>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</si>
  <si>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</si>
  <si>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</si>
  <si>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</si>
  <si>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</si>
  <si>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</si>
  <si>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</si>
  <si>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</si>
  <si>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</si>
  <si>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</si>
  <si>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</si>
  <si>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</si>
  <si>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</si>
  <si>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</si>
  <si>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</si>
  <si>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</si>
  <si>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</si>
  <si>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</si>
  <si>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</si>
  <si>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</si>
  <si>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</si>
  <si>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</si>
  <si>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</si>
  <si>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</si>
  <si>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</si>
  <si>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</si>
  <si>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</si>
  <si>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</si>
  <si>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</si>
  <si>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</si>
  <si>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</si>
  <si>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</si>
  <si>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</si>
  <si>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</si>
  <si>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</si>
  <si>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</si>
  <si>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</si>
  <si>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</si>
  <si>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</si>
  <si>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</si>
  <si>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</si>
  <si>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</si>
  <si>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</si>
  <si>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</si>
  <si>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</si>
  <si>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</si>
  <si>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</si>
  <si>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</si>
  <si>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</si>
  <si>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</si>
  <si>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</si>
  <si>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</si>
  <si>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</si>
  <si>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</si>
  <si>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</si>
  <si>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</si>
  <si>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</si>
  <si>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</si>
  <si>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</si>
  <si>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</si>
  <si>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</si>
  <si>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</si>
  <si>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</si>
  <si>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</si>
  <si>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</si>
  <si>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</si>
  <si>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</si>
  <si>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</si>
  <si>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</si>
  <si>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</si>
  <si>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</si>
  <si>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</si>
  <si>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</si>
  <si>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</si>
  <si>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</si>
  <si>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</si>
  <si>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</si>
  <si>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</si>
  <si>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</si>
  <si>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</si>
  <si>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</si>
  <si>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</si>
  <si>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</si>
  <si>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</si>
  <si>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</si>
  <si>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</si>
  <si>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</si>
  <si>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</si>
  <si>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</si>
  <si>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</si>
  <si>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</si>
  <si>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</si>
  <si>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</si>
  <si>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</si>
  <si>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</si>
  <si>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</si>
  <si>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</si>
  <si>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</si>
  <si>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</si>
  <si>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</si>
  <si>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</si>
  <si>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</si>
  <si>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</si>
  <si>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</si>
  <si>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</si>
  <si>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</si>
  <si>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</si>
  <si>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</si>
  <si>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</si>
  <si>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</si>
  <si>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</si>
  <si>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</si>
  <si>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</si>
  <si>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</si>
  <si>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</si>
  <si>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</si>
  <si>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</si>
  <si>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</si>
  <si>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</si>
  <si>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</si>
  <si>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</si>
  <si>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</si>
  <si>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</si>
  <si>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</si>
  <si>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</si>
  <si>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</si>
  <si>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</si>
  <si>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</si>
  <si>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</si>
  <si>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</si>
  <si>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</si>
  <si>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</si>
  <si>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</si>
  <si>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</si>
  <si>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</si>
  <si>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</si>
  <si>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</si>
  <si>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</si>
  <si>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</si>
  <si>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</si>
  <si>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</si>
  <si>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</si>
  <si>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</si>
  <si>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</si>
  <si>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</si>
  <si>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</si>
  <si>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</si>
  <si>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</si>
  <si>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</si>
  <si>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</si>
  <si>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</si>
  <si>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</si>
  <si>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</si>
  <si>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</si>
  <si>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</si>
  <si>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</si>
  <si>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</si>
  <si>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</si>
  <si>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</si>
  <si>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</si>
  <si>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</si>
  <si>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</si>
  <si>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</si>
  <si>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</si>
  <si>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</si>
  <si>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</si>
  <si>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</si>
  <si>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</si>
  <si>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</si>
  <si>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</si>
  <si>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</si>
  <si>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</si>
  <si>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</si>
  <si>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</si>
  <si>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</si>
  <si>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</si>
  <si>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</si>
  <si>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</si>
  <si>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</si>
  <si>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</si>
  <si>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</si>
  <si>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</si>
  <si>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</si>
  <si>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</si>
  <si>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</si>
  <si>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</si>
  <si>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</si>
  <si>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</si>
  <si>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</si>
  <si>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</si>
  <si>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</si>
  <si>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</si>
  <si>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</si>
  <si>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</si>
  <si>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</si>
  <si>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</si>
  <si>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</si>
  <si>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</si>
  <si>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</si>
  <si>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</si>
  <si>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</si>
  <si>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</si>
  <si>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</si>
  <si>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</si>
  <si>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</si>
  <si>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</si>
  <si>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</si>
  <si>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</si>
  <si>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</si>
  <si>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</si>
  <si>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</si>
  <si>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</si>
  <si>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</si>
  <si>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</si>
  <si>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</si>
  <si>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</si>
  <si>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</si>
  <si>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</si>
  <si>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</si>
  <si>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</si>
  <si>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</si>
  <si>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</si>
  <si>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</si>
  <si>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</si>
  <si>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</si>
  <si>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</si>
  <si>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</si>
  <si>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</si>
  <si>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</si>
  <si>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</si>
  <si>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</si>
  <si>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</si>
  <si>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</si>
  <si>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</si>
  <si>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</si>
  <si>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</si>
  <si>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</si>
  <si>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</si>
  <si>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</si>
  <si>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</si>
  <si>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</si>
  <si>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</si>
  <si>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</si>
  <si>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</si>
  <si>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</si>
  <si>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</si>
  <si>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</si>
  <si>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</si>
  <si>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</si>
  <si>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</si>
  <si>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</si>
  <si>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</si>
  <si>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</si>
  <si>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</si>
  <si>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</si>
  <si>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</si>
  <si>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</si>
  <si>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</si>
  <si>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</si>
  <si>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</si>
  <si>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</si>
  <si>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</si>
  <si>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</si>
  <si>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</si>
  <si>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</si>
  <si>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</si>
  <si>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</si>
  <si>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</si>
  <si>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</si>
  <si>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</si>
  <si>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</si>
  <si>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</si>
  <si>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</si>
  <si>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</si>
  <si>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</si>
  <si>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</si>
  <si>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</si>
  <si>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</si>
  <si>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</si>
  <si>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</si>
  <si>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</si>
  <si>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</si>
  <si>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</si>
  <si>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</si>
  <si>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</si>
  <si>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</si>
  <si>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</si>
  <si>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</si>
  <si>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</si>
  <si>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</si>
  <si>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</si>
  <si>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</si>
  <si>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</si>
  <si>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</si>
  <si>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</si>
  <si>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</si>
  <si>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</si>
  <si>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</si>
  <si>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</si>
  <si>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</si>
  <si>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</si>
  <si>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</si>
  <si>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</si>
  <si>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</si>
  <si>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</si>
  <si>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</si>
  <si>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</si>
  <si>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</si>
  <si>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</si>
  <si>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</si>
  <si>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</si>
  <si>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</si>
  <si>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</si>
  <si>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</si>
  <si>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</si>
  <si>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</si>
  <si>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</si>
  <si>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</si>
  <si>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</si>
  <si>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</si>
  <si>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</si>
  <si>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</si>
  <si>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</si>
  <si>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</si>
  <si>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</si>
  <si>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</si>
  <si>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</si>
  <si>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</si>
  <si>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</si>
  <si>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</si>
  <si>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</si>
  <si>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</si>
  <si>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</si>
  <si>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</si>
  <si>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</si>
  <si>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</si>
  <si>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</si>
  <si>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</si>
  <si>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</si>
  <si>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</si>
  <si>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</si>
  <si>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</si>
  <si>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</si>
  <si>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</si>
  <si>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</si>
  <si>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</si>
  <si>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</si>
  <si>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</si>
  <si>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</si>
  <si>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</si>
  <si>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</si>
  <si>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</si>
  <si>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</si>
  <si>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</si>
  <si>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</si>
  <si>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</si>
  <si>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</si>
  <si>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</si>
  <si>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</si>
  <si>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</si>
  <si>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</si>
  <si>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</si>
  <si>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</si>
  <si>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</si>
  <si>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</si>
  <si>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</si>
  <si>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</si>
  <si>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</si>
  <si>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</si>
  <si>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</si>
  <si>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</si>
  <si>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</si>
  <si>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</si>
  <si>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</si>
  <si>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</si>
  <si>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</si>
  <si>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</si>
  <si>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</si>
  <si>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</si>
  <si>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</si>
  <si>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</si>
  <si>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</si>
  <si>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</si>
  <si>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</si>
  <si>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</si>
  <si>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</si>
  <si>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</si>
  <si>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</si>
  <si>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</si>
  <si>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</si>
  <si>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</si>
  <si>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</si>
  <si>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</si>
  <si>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</si>
  <si>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</si>
  <si>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</si>
  <si>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</si>
  <si>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</si>
  <si>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</si>
  <si>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</si>
  <si>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</si>
  <si>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</si>
  <si>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</si>
  <si>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</si>
  <si>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</si>
  <si>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</si>
  <si>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</si>
  <si>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</si>
  <si>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</si>
  <si>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</si>
  <si>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</si>
  <si>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</si>
  <si>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</si>
  <si>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</si>
  <si>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</si>
  <si>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</si>
  <si>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</si>
  <si>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</si>
  <si>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</si>
  <si>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</si>
  <si>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</si>
  <si>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</si>
  <si>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</si>
  <si>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</si>
  <si>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</si>
  <si>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</si>
  <si>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</si>
  <si>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</si>
  <si>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</si>
  <si>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</si>
  <si>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</si>
  <si>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</si>
  <si>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</si>
  <si>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</si>
  <si>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</si>
  <si>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</si>
  <si>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</si>
  <si>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</si>
  <si>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</si>
  <si>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</si>
  <si>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</si>
  <si>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</si>
  <si>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</si>
  <si>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</si>
  <si>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</si>
  <si>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</si>
  <si>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</si>
  <si>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</si>
  <si>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</si>
  <si>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</si>
  <si>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</si>
  <si>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</si>
  <si>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</si>
  <si>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</si>
  <si>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</si>
  <si>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</si>
  <si>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</si>
  <si>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</si>
  <si>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</si>
  <si>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</si>
  <si>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</si>
  <si>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</si>
  <si>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</si>
  <si>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</si>
  <si>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</si>
  <si>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</si>
  <si>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</si>
  <si>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</si>
  <si>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</si>
  <si>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</si>
  <si>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</si>
  <si>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</si>
  <si>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</si>
  <si>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</si>
  <si>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</si>
  <si>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</si>
  <si>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</si>
  <si>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</si>
  <si>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</si>
  <si>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</si>
  <si>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</si>
  <si>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</si>
  <si>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</si>
  <si>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</si>
  <si>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</si>
  <si>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</si>
  <si>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</si>
  <si>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</si>
  <si>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</si>
  <si>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</si>
  <si>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</si>
  <si>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</si>
  <si>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</si>
  <si>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</si>
  <si>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</si>
  <si>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</si>
  <si>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</si>
  <si>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</si>
  <si>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</si>
  <si>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</si>
  <si>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</si>
  <si>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</si>
  <si>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</si>
  <si>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</si>
  <si>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</si>
  <si>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</si>
  <si>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</si>
  <si>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</si>
  <si>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</si>
  <si>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</si>
  <si>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</si>
  <si>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</si>
  <si>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</si>
  <si>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</si>
  <si>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</si>
  <si>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</si>
  <si>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</si>
  <si>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</si>
  <si>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</si>
  <si>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</si>
  <si>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</si>
  <si>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</si>
  <si>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</si>
  <si>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</si>
  <si>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</si>
  <si>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</si>
  <si>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</si>
  <si>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</si>
  <si>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</si>
  <si>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</si>
  <si>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</si>
  <si>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</si>
  <si>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</si>
  <si>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</si>
  <si>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</si>
  <si>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</si>
  <si>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</si>
  <si>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</si>
  <si>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</si>
  <si>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</si>
  <si>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</si>
  <si>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</si>
  <si>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</si>
  <si>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</si>
  <si>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</si>
  <si>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</si>
  <si>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</si>
  <si>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</si>
  <si>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</si>
  <si>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</si>
  <si>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</si>
  <si>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</si>
  <si>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</si>
  <si>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</si>
  <si>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</si>
  <si>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</si>
  <si>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</si>
  <si>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</si>
  <si>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</si>
  <si>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</si>
  <si>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</si>
  <si>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</si>
  <si>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</si>
  <si>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</si>
  <si>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</si>
  <si>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</si>
  <si>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</si>
  <si>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</si>
  <si>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</si>
  <si>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</si>
  <si>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</si>
  <si>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</si>
  <si>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</si>
  <si>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</si>
  <si>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</si>
  <si>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</si>
  <si>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</si>
  <si>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</si>
  <si>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</si>
  <si>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</si>
  <si>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</si>
  <si>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</si>
  <si>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</si>
  <si>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</si>
  <si>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</si>
  <si>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</si>
  <si>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</si>
  <si>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</si>
  <si>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</si>
  <si>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</si>
  <si>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</si>
  <si>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</si>
  <si>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</si>
  <si>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</si>
  <si>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</si>
  <si>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</si>
  <si>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</si>
  <si>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</si>
  <si>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</si>
  <si>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</si>
  <si>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</si>
  <si>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</si>
  <si>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</si>
  <si>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</si>
  <si>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</si>
  <si>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</si>
  <si>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</si>
  <si>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</si>
  <si>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</si>
  <si>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</si>
  <si>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</si>
  <si>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</si>
  <si>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</si>
  <si>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</si>
  <si>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</si>
  <si>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</si>
  <si>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</si>
  <si>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</si>
  <si>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</si>
  <si>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</si>
  <si>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</si>
  <si>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</si>
  <si>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</si>
  <si>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</si>
  <si>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</si>
  <si>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</si>
  <si>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</si>
  <si>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</si>
  <si>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</si>
  <si>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</si>
  <si>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</si>
  <si>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</si>
  <si>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</si>
  <si>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</si>
  <si>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</si>
  <si>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</si>
  <si>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</si>
  <si>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</si>
  <si>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</si>
  <si>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</si>
  <si>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</si>
  <si>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</si>
  <si>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</si>
  <si>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</si>
  <si>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</si>
  <si>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</si>
  <si>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</si>
  <si>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</si>
  <si>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</si>
  <si>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</si>
  <si>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</si>
  <si>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</si>
  <si>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</si>
  <si>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</si>
  <si>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</si>
  <si>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</si>
  <si>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</si>
  <si>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</si>
  <si>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</si>
  <si>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</si>
  <si>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</si>
  <si>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</si>
  <si>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</si>
  <si>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</si>
  <si>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</si>
  <si>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</si>
  <si>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</si>
  <si>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</si>
  <si>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</si>
  <si>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</si>
  <si>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</si>
  <si>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</si>
  <si>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</si>
  <si>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</si>
  <si>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</si>
  <si>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</si>
  <si>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</si>
  <si>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</si>
  <si>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</si>
  <si>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</si>
  <si>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</si>
  <si>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</si>
  <si>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</si>
  <si>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</si>
  <si>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</si>
  <si>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</si>
  <si>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</si>
  <si>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</si>
  <si>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</si>
  <si>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</si>
  <si>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</si>
  <si>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</si>
  <si>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</si>
  <si>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</si>
  <si>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</si>
  <si>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</si>
  <si>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</si>
  <si>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</si>
  <si>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</si>
  <si>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</si>
  <si>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</si>
  <si>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</si>
  <si>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</si>
  <si>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</si>
  <si>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</si>
  <si>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</si>
  <si>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</si>
  <si>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</si>
  <si>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</si>
  <si>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</si>
  <si>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</si>
  <si>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</si>
  <si>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</si>
  <si>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</si>
  <si>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</si>
  <si>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</si>
  <si>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</si>
  <si>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</si>
  <si>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</si>
  <si>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</si>
  <si>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</si>
  <si>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</si>
  <si>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</si>
  <si>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</si>
  <si>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</si>
  <si>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</si>
  <si>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</si>
  <si>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</si>
  <si>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</si>
  <si>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</si>
  <si>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</si>
  <si>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</si>
  <si>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</si>
  <si>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</si>
  <si>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</si>
  <si>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</si>
  <si>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</si>
  <si>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</si>
  <si>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</si>
  <si>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</si>
  <si>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</si>
  <si>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</si>
  <si>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</si>
  <si>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</si>
  <si>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</si>
  <si>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</si>
  <si>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</si>
  <si>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</si>
  <si>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</si>
  <si>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</si>
  <si>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</si>
  <si>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</si>
  <si>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</si>
  <si>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</si>
  <si>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</si>
  <si>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</si>
  <si>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</si>
  <si>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</si>
  <si>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</si>
  <si>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</si>
  <si>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</si>
  <si>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</si>
  <si>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</si>
  <si>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</si>
  <si>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</si>
  <si>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</si>
  <si>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</si>
  <si>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</si>
  <si>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</si>
  <si>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</si>
  <si>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</si>
  <si>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</si>
  <si>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</si>
  <si>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</si>
  <si>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</si>
  <si>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</si>
  <si>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</si>
  <si>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</si>
  <si>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</si>
  <si>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</si>
  <si>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</si>
  <si>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</si>
  <si>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</si>
  <si>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</si>
  <si>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</si>
  <si>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</si>
  <si>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</si>
  <si>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</si>
  <si>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</si>
  <si>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</si>
  <si>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</si>
  <si>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</si>
  <si>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</si>
  <si>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</si>
  <si>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</si>
  <si>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</si>
  <si>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</si>
  <si>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</si>
  <si>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</si>
  <si>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</si>
  <si>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</si>
  <si>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</si>
  <si>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</si>
  <si>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</si>
  <si>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</si>
  <si>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</si>
  <si>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</si>
  <si>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</si>
  <si>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</si>
  <si>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</si>
  <si>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</si>
  <si>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</si>
  <si>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</si>
  <si>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</si>
  <si>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</si>
  <si>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</si>
  <si>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</si>
  <si>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</si>
  <si>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</si>
  <si>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</si>
  <si>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</si>
  <si>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</si>
  <si>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</si>
  <si>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</si>
  <si>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</si>
  <si>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</si>
  <si>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</si>
  <si>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</si>
  <si>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</si>
  <si>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</si>
  <si>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</si>
  <si>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</si>
  <si>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</si>
  <si>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</si>
  <si>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</si>
  <si>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</si>
  <si>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</si>
  <si>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</si>
  <si>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</si>
  <si>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</si>
  <si>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</si>
  <si>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</si>
  <si>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</si>
  <si>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</si>
  <si>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</si>
  <si>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</si>
  <si>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</si>
  <si>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</si>
  <si>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</si>
  <si>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</si>
  <si>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</si>
  <si>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</si>
  <si>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</si>
  <si>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</si>
  <si>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</si>
  <si>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</si>
  <si>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</si>
  <si>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</si>
  <si>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</si>
  <si>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</si>
  <si>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</si>
  <si>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</si>
  <si>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</si>
  <si>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</si>
  <si>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</si>
  <si>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</si>
  <si>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</si>
  <si>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</si>
  <si>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</si>
  <si>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</si>
  <si>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</si>
  <si>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</si>
  <si>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</si>
  <si>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</si>
  <si>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</si>
  <si>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</si>
  <si>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</si>
  <si>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</si>
  <si>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</si>
  <si>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</si>
  <si>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</si>
  <si>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</si>
  <si>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</si>
  <si>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</si>
  <si>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</si>
  <si>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</si>
  <si>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</si>
  <si>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</si>
  <si>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</si>
  <si>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</si>
  <si>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</si>
  <si>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</si>
  <si>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</si>
  <si>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</si>
  <si>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</si>
  <si>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</si>
  <si>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</si>
  <si>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</si>
  <si>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</si>
  <si>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</si>
  <si>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</si>
  <si>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</si>
  <si>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</si>
  <si>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</si>
  <si>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</si>
  <si>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</si>
  <si>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</si>
  <si>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</si>
  <si>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</si>
  <si>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</si>
  <si>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</si>
  <si>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</si>
  <si>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</si>
  <si>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</si>
  <si>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</si>
  <si>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</si>
  <si>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</si>
  <si>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</si>
  <si>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</si>
  <si>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</si>
  <si>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</si>
  <si>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</si>
  <si>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</si>
  <si>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</si>
  <si>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</si>
  <si>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</si>
  <si>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</si>
  <si>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</si>
  <si>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</si>
  <si>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</si>
  <si>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</si>
  <si>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</si>
  <si>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</si>
  <si>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</si>
  <si>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</si>
  <si>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</si>
  <si>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</si>
  <si>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</si>
  <si>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</si>
  <si>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</si>
  <si>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</si>
  <si>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</si>
  <si>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</si>
  <si>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</si>
  <si>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</si>
  <si>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</si>
  <si>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</si>
  <si>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</si>
  <si>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</si>
  <si>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</si>
  <si>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</si>
  <si>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</si>
  <si>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</si>
  <si>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</si>
  <si>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</si>
  <si>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</si>
  <si>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</si>
  <si>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</si>
  <si>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</si>
  <si>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</si>
  <si>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</si>
  <si>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</si>
  <si>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</si>
  <si>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</si>
  <si>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</si>
  <si>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</si>
  <si>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</si>
  <si>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</si>
  <si>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</si>
  <si>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</si>
  <si>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</si>
  <si>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</si>
  <si>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</si>
  <si>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</si>
  <si>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</si>
  <si>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</si>
  <si>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</si>
  <si>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</si>
  <si>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</si>
  <si>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</si>
  <si>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</si>
  <si>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</si>
  <si>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</si>
  <si>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</si>
  <si>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</si>
  <si>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</si>
  <si>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</si>
  <si>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</si>
  <si>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</si>
  <si>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</si>
  <si>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</si>
  <si>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</si>
  <si>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</si>
  <si>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</si>
  <si>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</si>
  <si>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</si>
  <si>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</si>
  <si>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</si>
  <si>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</si>
  <si>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</si>
  <si>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</si>
  <si>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</si>
  <si>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</si>
  <si>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</si>
  <si>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</si>
  <si>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</si>
  <si>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</si>
  <si>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</si>
  <si>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</si>
  <si>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</si>
  <si>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</si>
  <si>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</si>
  <si>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</si>
  <si>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</si>
  <si>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</si>
  <si>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</si>
  <si>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</si>
  <si>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</si>
  <si>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</si>
  <si>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</si>
  <si>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</si>
  <si>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</si>
  <si>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</si>
  <si>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</si>
  <si>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</si>
  <si>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</si>
  <si>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</si>
  <si>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</si>
  <si>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</si>
  <si>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</si>
  <si>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</si>
  <si>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</si>
  <si>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</si>
  <si>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</si>
  <si>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</si>
  <si>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</si>
  <si>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</si>
  <si>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</si>
  <si>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</si>
  <si>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</si>
  <si>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</si>
  <si>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</si>
  <si>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</si>
  <si>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</si>
  <si>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</si>
  <si>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</si>
  <si>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</si>
  <si>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</si>
  <si>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</si>
  <si>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</si>
  <si>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</si>
  <si>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</si>
  <si>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</si>
  <si>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</si>
  <si>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</si>
  <si>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</si>
  <si>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</si>
  <si>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</si>
  <si>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</si>
  <si>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</si>
  <si>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</si>
  <si>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</si>
  <si>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</si>
  <si>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</si>
  <si>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</si>
  <si>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</si>
  <si>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</si>
  <si>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</si>
  <si>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</si>
  <si>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</si>
  <si>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</si>
  <si>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</si>
  <si>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</si>
  <si>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</si>
  <si>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</si>
  <si>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</si>
  <si>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</si>
  <si>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</si>
  <si>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</si>
  <si>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</si>
  <si>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</si>
  <si>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</si>
  <si>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</si>
  <si>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</si>
  <si>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</si>
  <si>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</si>
  <si>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</si>
  <si>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</si>
  <si>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</si>
  <si>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</si>
  <si>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</si>
  <si>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</si>
  <si>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</si>
  <si>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</si>
  <si>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</si>
  <si>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</si>
  <si>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</si>
  <si>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</si>
  <si>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</si>
  <si>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</si>
  <si>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</si>
  <si>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</si>
  <si>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</si>
  <si>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</si>
  <si>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</si>
  <si>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</si>
  <si>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</si>
  <si>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</si>
  <si>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</si>
  <si>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</si>
  <si>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</si>
  <si>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</si>
  <si>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</si>
  <si>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</si>
  <si>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</si>
  <si>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</si>
  <si>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</si>
  <si>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</si>
  <si>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</si>
  <si>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</si>
  <si>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</si>
  <si>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</si>
  <si>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</si>
  <si>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</si>
  <si>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</si>
  <si>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</si>
  <si>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</si>
  <si>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</si>
  <si>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</si>
  <si>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</si>
  <si>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</si>
  <si>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</si>
  <si>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</si>
  <si>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</si>
  <si>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</si>
  <si>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</si>
  <si>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</si>
  <si>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</si>
  <si>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</si>
  <si>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</si>
  <si>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</si>
  <si>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</si>
  <si>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</si>
  <si>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</si>
  <si>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</si>
  <si>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</si>
  <si>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</si>
  <si>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</si>
  <si>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</si>
  <si>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</si>
  <si>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</si>
  <si>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</si>
  <si>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</si>
  <si>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</si>
  <si>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</si>
  <si>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</si>
  <si>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</si>
  <si>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</si>
  <si>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</si>
  <si>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</si>
  <si>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</si>
  <si>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</si>
  <si>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</si>
  <si>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</si>
  <si>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</si>
  <si>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</si>
  <si>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</si>
  <si>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</si>
  <si>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</si>
  <si>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</si>
  <si>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</si>
  <si>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</si>
  <si>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</si>
  <si>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</si>
  <si>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</si>
  <si>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</si>
  <si>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</si>
  <si>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</si>
  <si>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</si>
  <si>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</si>
  <si>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</si>
  <si>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</si>
  <si>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</si>
  <si>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</si>
  <si>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</si>
  <si>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</si>
  <si>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</si>
  <si>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</si>
  <si>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</si>
  <si>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</si>
  <si>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</si>
  <si>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</si>
  <si>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</si>
  <si>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</si>
  <si>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</si>
  <si>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</si>
  <si>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</si>
  <si>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</si>
  <si>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</si>
  <si>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</si>
  <si>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</si>
  <si>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</si>
  <si>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</si>
  <si>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</si>
  <si>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</si>
  <si>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</si>
  <si>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</si>
  <si>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</si>
  <si>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</si>
  <si>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</si>
  <si>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</si>
  <si>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</si>
  <si>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</si>
  <si>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</si>
  <si>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</si>
  <si>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</si>
  <si>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</si>
  <si>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</si>
  <si>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</si>
  <si>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</si>
  <si>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</si>
  <si>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</si>
  <si>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</si>
  <si>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</si>
  <si>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</si>
  <si>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</si>
  <si>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</si>
  <si>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</si>
  <si>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</si>
  <si>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</si>
  <si>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</si>
  <si>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</si>
  <si>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</si>
  <si>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</si>
  <si>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</si>
  <si>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</si>
  <si>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</si>
  <si>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</si>
  <si>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</si>
  <si>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</si>
  <si>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</si>
  <si>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</si>
  <si>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</si>
  <si>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</si>
  <si>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</si>
  <si>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</si>
  <si>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</si>
  <si>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</si>
  <si>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</si>
  <si>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</si>
  <si>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</si>
  <si>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</si>
  <si>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</si>
  <si>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</si>
  <si>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</si>
  <si>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</si>
  <si>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</si>
  <si>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</si>
  <si>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</si>
  <si>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</si>
  <si>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</si>
  <si>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</si>
  <si>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</si>
  <si>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</si>
  <si>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</si>
  <si>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</si>
  <si>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</si>
  <si>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</si>
  <si>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</si>
  <si>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</si>
  <si>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</si>
  <si>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</si>
  <si>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</si>
  <si>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</si>
  <si>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</si>
  <si>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</si>
  <si>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</si>
  <si>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</si>
  <si>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</si>
  <si>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</si>
  <si>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</si>
  <si>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</si>
  <si>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</si>
  <si>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</si>
  <si>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</si>
  <si>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</si>
  <si>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</si>
  <si>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</si>
  <si>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</si>
  <si>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</si>
  <si>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</si>
  <si>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</si>
  <si>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</si>
  <si>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</si>
  <si>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</si>
  <si>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</si>
  <si>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</si>
  <si>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</si>
  <si>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</si>
  <si>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</si>
  <si>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</si>
  <si>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</si>
  <si>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</si>
  <si>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</si>
  <si>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</si>
  <si>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</si>
  <si>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</si>
  <si>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</si>
  <si>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</si>
  <si>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</si>
  <si>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</si>
  <si>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</si>
  <si>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</si>
  <si>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</si>
  <si>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</si>
  <si>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</si>
  <si>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</si>
  <si>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</si>
  <si>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</si>
  <si>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</si>
  <si>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</si>
  <si>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</si>
  <si>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</si>
  <si>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</si>
  <si>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</si>
  <si>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</si>
  <si>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</si>
  <si>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</si>
  <si>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</si>
  <si>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</si>
  <si>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</si>
  <si>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</si>
  <si>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</si>
  <si>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</si>
  <si>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</si>
  <si>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</si>
  <si>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</si>
  <si>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</si>
  <si>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</si>
  <si>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</si>
  <si>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</si>
  <si>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</si>
  <si>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</si>
  <si>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</si>
  <si>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</si>
  <si>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</si>
  <si>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</si>
  <si>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</si>
  <si>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</si>
  <si>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</si>
  <si>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</si>
  <si>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</si>
  <si>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</si>
  <si>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</si>
  <si>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</si>
  <si>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</si>
  <si>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</si>
  <si>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</si>
  <si>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</si>
  <si>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</si>
  <si>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</si>
  <si>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</si>
  <si>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</si>
  <si>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</si>
  <si>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</si>
  <si>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</si>
  <si>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</si>
  <si>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</si>
  <si>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</si>
  <si>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</si>
  <si>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</si>
  <si>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</si>
  <si>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</si>
  <si>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</si>
  <si>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</si>
  <si>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</si>
  <si>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</si>
  <si>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</si>
  <si>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</si>
  <si>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</si>
  <si>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</si>
  <si>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</si>
  <si>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</si>
  <si>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</si>
  <si>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</si>
  <si>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</si>
  <si>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</si>
  <si>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</si>
  <si>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</si>
  <si>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</si>
  <si>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</si>
  <si>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</si>
  <si>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</si>
  <si>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</si>
  <si>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</si>
  <si>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</si>
  <si>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</si>
  <si>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</si>
  <si>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</si>
  <si>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</si>
  <si>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</si>
  <si>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</si>
  <si>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</si>
  <si>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</si>
  <si>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</si>
  <si>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</si>
  <si>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</si>
  <si>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</si>
  <si>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</si>
  <si>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</si>
  <si>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</si>
  <si>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</si>
  <si>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</si>
  <si>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</si>
  <si>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</si>
  <si>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</si>
  <si>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</si>
  <si>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</si>
  <si>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</si>
  <si>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</si>
  <si>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</si>
  <si>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</si>
  <si>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</si>
  <si>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</si>
  <si>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</si>
  <si>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</si>
  <si>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</si>
  <si>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</si>
  <si>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</si>
  <si>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</si>
  <si>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</si>
  <si>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</si>
  <si>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</si>
  <si>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</si>
  <si>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</si>
  <si>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</si>
  <si>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</si>
  <si>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</si>
  <si>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</si>
  <si>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</si>
  <si>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</si>
  <si>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</si>
  <si>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</si>
  <si>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</si>
  <si>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</si>
  <si>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</si>
  <si>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</si>
  <si>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</si>
  <si>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</si>
  <si>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</si>
  <si>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</si>
  <si>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</si>
  <si>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</si>
  <si>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</si>
  <si>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</si>
  <si>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</si>
  <si>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</si>
  <si>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</si>
  <si>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</si>
  <si>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</si>
  <si>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</si>
  <si>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</si>
  <si>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</si>
  <si>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</si>
  <si>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</si>
  <si>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</si>
  <si>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</si>
  <si>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</si>
  <si>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</si>
  <si>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</si>
  <si>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</si>
  <si>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</si>
  <si>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</si>
  <si>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</si>
  <si>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</si>
  <si>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</si>
  <si>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</si>
  <si>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</si>
  <si>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</si>
  <si>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</si>
  <si>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</si>
  <si>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</si>
  <si>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</si>
  <si>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</si>
  <si>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</si>
  <si>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</si>
  <si>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</si>
  <si>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</si>
  <si>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</si>
  <si>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</si>
  <si>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</si>
  <si>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</si>
  <si>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</si>
  <si>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</si>
  <si>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</si>
  <si>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</si>
  <si>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</si>
  <si>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</si>
  <si>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</si>
  <si>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</si>
  <si>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</si>
  <si>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</si>
  <si>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</si>
  <si>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</si>
  <si>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</si>
  <si>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</si>
  <si>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</si>
  <si>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</si>
  <si>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</si>
  <si>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</si>
  <si>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</si>
  <si>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</si>
  <si>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</si>
  <si>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</si>
  <si>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</si>
  <si>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</si>
  <si>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</si>
  <si>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</si>
  <si>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</si>
  <si>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</si>
  <si>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</si>
  <si>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</si>
  <si>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</si>
  <si>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</si>
  <si>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</si>
  <si>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</si>
  <si>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</si>
  <si>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</si>
  <si>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</si>
  <si>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</si>
  <si>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</si>
  <si>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</si>
  <si>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</si>
  <si>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</si>
  <si>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</si>
  <si>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</si>
  <si>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</si>
  <si>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</si>
  <si>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</si>
  <si>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</si>
  <si>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</si>
  <si>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</si>
  <si>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</si>
  <si>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</si>
  <si>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</si>
  <si>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</si>
  <si>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</si>
  <si>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</si>
  <si>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</si>
  <si>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</si>
  <si>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</si>
  <si>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</si>
  <si>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</si>
  <si>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</si>
  <si>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</si>
  <si>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</si>
  <si>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</si>
  <si>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</si>
  <si>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</si>
  <si>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</si>
  <si>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</si>
  <si>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</si>
  <si>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</si>
  <si>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</si>
  <si>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</si>
  <si>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</si>
  <si>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</si>
  <si>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</si>
  <si>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</si>
  <si>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</si>
  <si>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</si>
  <si>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</si>
  <si>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</si>
  <si>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</si>
  <si>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</si>
  <si>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</si>
  <si>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</si>
  <si>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</si>
  <si>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</si>
  <si>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</si>
  <si>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</si>
  <si>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</si>
  <si>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</si>
  <si>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</si>
  <si>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</si>
  <si>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</si>
  <si>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</si>
  <si>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</si>
  <si>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</si>
  <si>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</si>
  <si>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</si>
  <si>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</si>
  <si>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</si>
  <si>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</si>
  <si>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</si>
  <si>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</si>
  <si>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</si>
  <si>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</si>
  <si>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</si>
  <si>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</si>
  <si>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</si>
  <si>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</si>
  <si>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</si>
  <si>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</si>
  <si>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</si>
  <si>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</si>
  <si>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</si>
  <si>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</si>
  <si>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</si>
  <si>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</si>
  <si>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</si>
  <si>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</si>
  <si>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</si>
  <si>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</si>
  <si>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</si>
  <si>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</si>
  <si>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</si>
  <si>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</si>
  <si>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</si>
  <si>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</si>
  <si>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</si>
  <si>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</si>
  <si>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</si>
  <si>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</si>
  <si>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</si>
  <si>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</si>
  <si>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</si>
  <si>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</si>
  <si>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</si>
  <si>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</si>
  <si>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</si>
  <si>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</si>
  <si>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</si>
  <si>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</si>
  <si>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</si>
  <si>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</si>
  <si>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</si>
  <si>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</si>
  <si>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</si>
  <si>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</si>
  <si>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</si>
  <si>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</si>
  <si>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</si>
  <si>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</si>
  <si>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</si>
  <si>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</si>
  <si>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</si>
  <si>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</si>
  <si>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</si>
  <si>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</si>
  <si>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</si>
  <si>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</si>
  <si>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</si>
  <si>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</si>
  <si>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</si>
  <si>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</si>
  <si>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</si>
  <si>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</si>
  <si>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</si>
  <si>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</si>
  <si>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</si>
  <si>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</si>
  <si>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</si>
  <si>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</si>
  <si>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</si>
  <si>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</si>
  <si>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</si>
  <si>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</si>
  <si>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</si>
  <si>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</si>
  <si>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</si>
  <si>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</si>
  <si>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</si>
  <si>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</si>
  <si>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</si>
  <si>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</si>
  <si>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</si>
  <si>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</si>
  <si>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</si>
  <si>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</si>
  <si>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</si>
  <si>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</si>
  <si>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</si>
  <si>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</si>
  <si>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</si>
  <si>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</si>
  <si>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</si>
  <si>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</si>
  <si>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</si>
  <si>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</si>
  <si>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</si>
  <si>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</si>
  <si>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</si>
  <si>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</si>
  <si>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</si>
  <si>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</si>
  <si>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</si>
  <si>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</si>
  <si>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</si>
  <si>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</si>
  <si>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</si>
  <si>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</si>
  <si>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</si>
  <si>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</si>
  <si>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</si>
  <si>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</si>
  <si>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</si>
  <si>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</si>
  <si>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</si>
  <si>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</si>
  <si>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</si>
  <si>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</si>
  <si>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</si>
  <si>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</si>
  <si>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</si>
  <si>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</si>
  <si>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</si>
  <si>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</si>
  <si>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</si>
  <si>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</si>
  <si>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</si>
  <si>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</si>
  <si>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</si>
  <si>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</si>
  <si>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</si>
  <si>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</si>
  <si>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</si>
  <si>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</si>
  <si>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</si>
  <si>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</si>
  <si>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</si>
  <si>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</si>
  <si>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</si>
  <si>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</si>
  <si>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</si>
  <si>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</si>
  <si>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</si>
  <si>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</si>
  <si>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</si>
  <si>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</si>
  <si>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</si>
  <si>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</si>
  <si>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</si>
  <si>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</si>
  <si>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</si>
  <si>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</si>
  <si>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</si>
  <si>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</si>
  <si>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</si>
  <si>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</si>
  <si>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</si>
  <si>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</si>
  <si>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</si>
  <si>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</si>
  <si>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</si>
  <si>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</si>
  <si>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</si>
  <si>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</si>
  <si>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</si>
  <si>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</si>
  <si>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</si>
  <si>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</si>
  <si>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</si>
  <si>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</si>
  <si>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</si>
  <si>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</si>
  <si>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</si>
  <si>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</si>
  <si>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</si>
  <si>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</si>
  <si>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</si>
  <si>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</si>
  <si>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</si>
  <si>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</si>
  <si>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</si>
  <si>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</si>
  <si>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</si>
  <si>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</si>
  <si>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</si>
  <si>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</si>
  <si>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</si>
  <si>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</si>
  <si>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</si>
  <si>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</si>
  <si>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</si>
  <si>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</si>
  <si>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</si>
  <si>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</si>
  <si>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</si>
  <si>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</si>
  <si>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</si>
  <si>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</si>
  <si>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</si>
  <si>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</si>
  <si>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</si>
  <si>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</si>
  <si>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</si>
  <si>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</si>
  <si>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</si>
  <si>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</si>
  <si>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</si>
  <si>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</si>
  <si>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</si>
  <si>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</si>
  <si>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</si>
  <si>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</si>
  <si>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</si>
  <si>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</si>
  <si>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</si>
  <si>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</si>
  <si>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</si>
  <si>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</si>
  <si>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</si>
  <si>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</si>
  <si>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</si>
  <si>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</si>
  <si>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</si>
  <si>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</si>
  <si>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</si>
  <si>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</si>
  <si>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</si>
  <si>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</si>
  <si>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</si>
  <si>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</si>
  <si>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</si>
  <si>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</si>
  <si>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</si>
  <si>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</si>
  <si>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</si>
  <si>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</si>
  <si>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</si>
  <si>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</si>
  <si>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</si>
  <si>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</si>
  <si>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</si>
  <si>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</si>
  <si>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</si>
  <si>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</si>
  <si>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</si>
  <si>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</si>
  <si>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</si>
  <si>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</si>
  <si>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</si>
  <si>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</si>
  <si>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</si>
  <si>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</si>
  <si>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</si>
  <si>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</si>
  <si>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</si>
  <si>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</si>
  <si>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</si>
  <si>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</si>
  <si>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</si>
  <si>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</si>
  <si>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</si>
  <si>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</si>
  <si>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</si>
  <si>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</si>
  <si>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</si>
  <si>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</si>
  <si>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</si>
  <si>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</si>
  <si>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</si>
  <si>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</si>
  <si>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</si>
  <si>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</si>
  <si>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</si>
  <si>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</si>
  <si>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</si>
  <si>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</si>
  <si>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</si>
  <si>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</si>
  <si>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</si>
  <si>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</si>
  <si>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</si>
  <si>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</si>
  <si>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</si>
  <si>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</si>
  <si>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</si>
  <si>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</si>
  <si>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</si>
  <si>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</si>
  <si>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</si>
  <si>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</si>
  <si>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</si>
  <si>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</si>
  <si>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</si>
  <si>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</si>
  <si>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</si>
  <si>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</si>
  <si>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</si>
  <si>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</si>
  <si>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</si>
  <si>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</si>
  <si>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</si>
  <si>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</si>
  <si>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</si>
  <si>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</si>
  <si>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</si>
  <si>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</si>
  <si>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</si>
  <si>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</si>
  <si>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</si>
  <si>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</si>
  <si>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</si>
  <si>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</si>
  <si>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</si>
  <si>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</si>
  <si>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</si>
  <si>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</si>
  <si>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</si>
  <si>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</si>
  <si>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</si>
  <si>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</si>
  <si>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</si>
  <si>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</si>
  <si>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</si>
  <si>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</si>
  <si>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</si>
  <si>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</si>
  <si>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</si>
  <si>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</si>
  <si>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</si>
  <si>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</si>
  <si>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</si>
  <si>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</si>
  <si>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</si>
  <si>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</si>
  <si>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</si>
  <si>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</si>
  <si>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</si>
  <si>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</si>
  <si>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</si>
  <si>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</si>
  <si>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</si>
  <si>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</si>
  <si>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</si>
  <si>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</si>
  <si>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</si>
  <si>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</si>
  <si>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</si>
  <si>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</si>
  <si>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</si>
  <si>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</si>
  <si>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</si>
  <si>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</si>
  <si>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</si>
  <si>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</si>
  <si>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</si>
  <si>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</si>
  <si>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</si>
  <si>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</si>
  <si>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</si>
  <si>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</si>
  <si>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</si>
  <si>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</si>
  <si>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</si>
  <si>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</si>
  <si>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</si>
  <si>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</si>
  <si>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</si>
  <si>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</si>
  <si>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</si>
  <si>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</si>
  <si>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</si>
  <si>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</si>
  <si>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</si>
  <si>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</si>
  <si>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</si>
  <si>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</si>
  <si>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</si>
  <si>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</si>
  <si>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</si>
  <si>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</si>
  <si>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</si>
  <si>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</si>
  <si>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</si>
  <si>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</si>
  <si>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</si>
  <si>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</si>
  <si>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</si>
  <si>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</si>
  <si>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</si>
  <si>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</si>
  <si>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</si>
  <si>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</si>
  <si>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</si>
  <si>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</si>
  <si>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</si>
  <si>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</si>
  <si>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</si>
  <si>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</si>
  <si>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</si>
  <si>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</si>
  <si>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</si>
  <si>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</si>
  <si>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</si>
  <si>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</si>
  <si>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</si>
  <si>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</si>
  <si>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</si>
  <si>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</si>
  <si>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</si>
  <si>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</si>
  <si>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</si>
  <si>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</si>
  <si>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</si>
  <si>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</si>
  <si>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</si>
  <si>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</si>
  <si>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</si>
  <si>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</si>
  <si>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</si>
  <si>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</si>
  <si>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</si>
  <si>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</si>
  <si>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</si>
  <si>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</si>
  <si>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</si>
  <si>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</si>
  <si>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</si>
  <si>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</si>
  <si>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</si>
  <si>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</si>
  <si>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</si>
  <si>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</si>
  <si>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</si>
  <si>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</si>
  <si>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</si>
  <si>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</si>
  <si>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</si>
  <si>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</si>
  <si>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</si>
  <si>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</si>
  <si>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</si>
  <si>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</si>
  <si>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</si>
  <si>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</si>
  <si>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</si>
  <si>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</si>
  <si>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</si>
  <si>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</si>
  <si>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</si>
  <si>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</si>
  <si>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</si>
  <si>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</si>
  <si>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</si>
  <si>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</si>
  <si>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</si>
  <si>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</si>
  <si>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</si>
  <si>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</si>
  <si>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</si>
  <si>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</si>
  <si>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</si>
  <si>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</si>
  <si>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</si>
  <si>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</si>
  <si>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</si>
  <si>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</si>
  <si>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</si>
  <si>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</si>
  <si>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</si>
  <si>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</si>
  <si>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</si>
  <si>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</si>
  <si>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</si>
  <si>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</si>
  <si>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</si>
  <si>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</si>
  <si>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</si>
  <si>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</si>
  <si>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</si>
  <si>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</si>
  <si>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</si>
  <si>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</si>
  <si>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</si>
  <si>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</si>
  <si>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</si>
  <si>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</si>
  <si>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</si>
  <si>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</si>
  <si>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</si>
  <si>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</si>
  <si>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</si>
  <si>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</si>
  <si>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</si>
  <si>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</si>
  <si>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</si>
  <si>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</si>
  <si>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</si>
  <si>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</si>
  <si>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</si>
  <si>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</si>
  <si>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</si>
  <si>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</si>
  <si>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</si>
  <si>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</si>
  <si>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</si>
  <si>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</si>
  <si>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</si>
  <si>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</si>
  <si>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</si>
  <si>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</si>
  <si>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</si>
  <si>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</si>
  <si>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</si>
  <si>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</si>
  <si>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</si>
  <si>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</si>
  <si>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</si>
  <si>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</si>
  <si>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</si>
  <si>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</si>
  <si>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</si>
  <si>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</si>
  <si>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</si>
  <si>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</si>
  <si>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</si>
  <si>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</si>
  <si>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</si>
  <si>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</si>
  <si>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</si>
  <si>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</si>
  <si>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</si>
  <si>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</si>
  <si>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</si>
  <si>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</si>
  <si>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</si>
  <si>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</si>
  <si>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</si>
  <si>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</si>
  <si>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</si>
  <si>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</si>
  <si>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</si>
  <si>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</si>
  <si>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</si>
  <si>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</si>
  <si>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</si>
  <si>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</si>
  <si>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</si>
  <si>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</si>
  <si>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</si>
  <si>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</si>
  <si>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</si>
  <si>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</si>
  <si>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</si>
  <si>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</si>
  <si>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</si>
  <si>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</si>
  <si>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</si>
  <si>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</si>
  <si>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</si>
  <si>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</si>
  <si>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</si>
  <si>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</si>
  <si>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</si>
  <si>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</si>
  <si>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</si>
  <si>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</si>
  <si>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</si>
  <si>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</si>
  <si>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</si>
  <si>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</si>
  <si>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</si>
  <si>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</si>
  <si>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</si>
  <si>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</si>
  <si>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</si>
  <si>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</si>
  <si>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</si>
  <si>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</si>
  <si>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</si>
  <si>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</si>
  <si>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</si>
  <si>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</si>
  <si>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</si>
  <si>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</si>
  <si>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</si>
  <si>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</si>
  <si>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</si>
  <si>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</si>
  <si>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</si>
  <si>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</si>
  <si>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</si>
  <si>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</si>
  <si>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</si>
  <si>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</si>
  <si>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</si>
  <si>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</si>
  <si>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</si>
  <si>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</si>
  <si>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</si>
  <si>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</si>
  <si>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</si>
  <si>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</si>
  <si>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</si>
  <si>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</si>
  <si>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</si>
  <si>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</si>
  <si>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</si>
  <si>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</si>
  <si>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</si>
  <si>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</si>
  <si>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</si>
  <si>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</si>
  <si>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</si>
  <si>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</si>
  <si>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</si>
  <si>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</si>
  <si>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</si>
  <si>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</si>
  <si>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</si>
  <si>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</si>
  <si>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</si>
  <si>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</si>
  <si>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</si>
  <si>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</si>
  <si>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</si>
  <si>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</si>
  <si>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</si>
  <si>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</si>
  <si>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</si>
  <si>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</si>
  <si>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</si>
  <si>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</si>
  <si>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</si>
  <si>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</si>
  <si>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</si>
  <si>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</si>
  <si>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</si>
  <si>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</si>
  <si>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</si>
  <si>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</si>
  <si>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</si>
  <si>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</si>
  <si>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</si>
  <si>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</si>
  <si>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</si>
  <si>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</si>
  <si>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</si>
  <si>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</si>
  <si>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</si>
  <si>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</si>
  <si>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</si>
  <si>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</si>
  <si>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</si>
  <si>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</si>
  <si>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</si>
  <si>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</si>
  <si>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</si>
  <si>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</si>
  <si>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</si>
  <si>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</si>
  <si>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</si>
  <si>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</si>
  <si>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</si>
  <si>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</si>
  <si>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</si>
  <si>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</si>
  <si>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</si>
  <si>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</si>
  <si>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</si>
  <si>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</si>
  <si>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</si>
  <si>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</si>
  <si>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</si>
  <si>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</si>
  <si>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</si>
  <si>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</si>
  <si>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</si>
  <si>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</si>
  <si>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</si>
  <si>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</si>
  <si>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</si>
  <si>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</si>
  <si>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</si>
  <si>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</si>
  <si>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</si>
  <si>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</si>
  <si>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</si>
  <si>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</si>
  <si>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</si>
  <si>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</si>
  <si>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</si>
  <si>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</si>
  <si>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</si>
  <si>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</si>
  <si>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</si>
  <si>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</si>
  <si>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</si>
  <si>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</si>
  <si>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</si>
  <si>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</si>
  <si>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</si>
  <si>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</si>
  <si>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</si>
  <si>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</si>
  <si>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</si>
  <si>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</si>
  <si>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</si>
  <si>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</si>
  <si>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</si>
  <si>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</si>
  <si>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</si>
  <si>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</si>
  <si>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</si>
  <si>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</si>
  <si>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</si>
  <si>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</si>
  <si>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</si>
  <si>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</si>
  <si>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</si>
  <si>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</si>
  <si>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</si>
  <si>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</si>
  <si>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</si>
  <si>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</si>
  <si>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</si>
  <si>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</si>
  <si>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</si>
  <si>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</si>
  <si>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</si>
  <si>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</si>
  <si>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</si>
  <si>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</si>
  <si>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</si>
  <si>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</si>
  <si>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</si>
  <si>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</si>
  <si>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</si>
  <si>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</si>
  <si>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</si>
  <si>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</si>
  <si>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</si>
  <si>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</si>
  <si>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</si>
  <si>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</si>
  <si>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</si>
  <si>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</si>
  <si>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</si>
  <si>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</si>
  <si>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</si>
  <si>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</si>
  <si>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</si>
  <si>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</si>
  <si>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</si>
  <si>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</si>
  <si>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</si>
  <si>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</si>
  <si>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</si>
  <si>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</si>
  <si>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</si>
  <si>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</si>
  <si>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</si>
  <si>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</si>
  <si>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</si>
  <si>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</si>
  <si>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</si>
  <si>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</si>
  <si>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</si>
  <si>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</si>
  <si>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</si>
  <si>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</si>
  <si>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</si>
  <si>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</si>
  <si>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</si>
  <si>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</si>
  <si>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</si>
  <si>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</si>
  <si>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</si>
  <si>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</si>
  <si>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</si>
  <si>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</si>
  <si>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</si>
  <si>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</si>
  <si>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</si>
  <si>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</si>
  <si>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</si>
  <si>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</si>
  <si>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</si>
  <si>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</si>
  <si>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</si>
  <si>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</si>
  <si>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</si>
  <si>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</si>
  <si>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</si>
  <si>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</si>
  <si>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</si>
  <si>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</si>
  <si>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</si>
  <si>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</si>
  <si>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</si>
  <si>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</si>
  <si>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</si>
  <si>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</si>
  <si>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</si>
  <si>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</si>
  <si>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</si>
  <si>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</si>
  <si>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</si>
  <si>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</si>
  <si>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</si>
  <si>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</si>
  <si>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</si>
  <si>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</si>
  <si>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</si>
  <si>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</si>
  <si>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</si>
  <si>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</si>
  <si>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</si>
  <si>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</si>
  <si>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</si>
  <si>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</si>
  <si>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</si>
  <si>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</si>
  <si>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</si>
  <si>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</si>
  <si>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</si>
  <si>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</si>
  <si>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</si>
  <si>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</si>
  <si>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</si>
  <si>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</si>
  <si>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</si>
  <si>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</si>
  <si>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</si>
  <si>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</si>
  <si>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</si>
  <si>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</si>
  <si>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</si>
  <si>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</si>
  <si>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</si>
  <si>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</si>
  <si>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</si>
  <si>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</si>
  <si>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</si>
  <si>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</si>
  <si>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</si>
  <si>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</si>
  <si>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</si>
  <si>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</si>
  <si>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</si>
  <si>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</si>
  <si>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</si>
  <si>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</si>
  <si>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</si>
  <si>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</si>
  <si>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</si>
  <si>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</si>
  <si>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</si>
  <si>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</si>
  <si>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</si>
  <si>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</si>
  <si>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</si>
  <si>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</si>
  <si>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</si>
  <si>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</si>
  <si>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</si>
  <si>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</si>
  <si>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</si>
  <si>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</si>
  <si>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</si>
  <si>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</si>
  <si>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</si>
  <si>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</si>
  <si>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</si>
  <si>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</si>
  <si>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</si>
  <si>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</si>
  <si>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</si>
  <si>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</si>
  <si>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</si>
  <si>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</si>
  <si>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</si>
  <si>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</si>
  <si>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</si>
  <si>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</si>
  <si>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</si>
  <si>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</si>
  <si>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</si>
  <si>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</si>
  <si>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</si>
  <si>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</si>
  <si>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</si>
  <si>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</si>
  <si>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</si>
  <si>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</si>
  <si>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</si>
  <si>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</si>
  <si>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</si>
  <si>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</si>
  <si>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</si>
  <si>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</si>
  <si>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</si>
  <si>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</si>
  <si>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</si>
  <si>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</si>
  <si>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</si>
  <si>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</si>
  <si>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</si>
  <si>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</si>
  <si>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</si>
  <si>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</si>
  <si>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</si>
  <si>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</si>
  <si>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</si>
  <si>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</si>
  <si>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</si>
  <si>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</si>
  <si>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</si>
  <si>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</si>
  <si>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</si>
  <si>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</si>
  <si>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</si>
  <si>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</si>
  <si>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</si>
  <si>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</si>
  <si>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</si>
  <si>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</si>
  <si>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</si>
  <si>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</si>
  <si>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</si>
  <si>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</si>
  <si>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</si>
  <si>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</si>
  <si>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</si>
  <si>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</si>
  <si>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</si>
  <si>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</si>
  <si>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</si>
  <si>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</si>
  <si>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</si>
  <si>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</si>
  <si>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</si>
  <si>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</si>
  <si>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</si>
  <si>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</si>
  <si>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</si>
  <si>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</si>
  <si>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</si>
  <si>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</si>
  <si>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</si>
  <si>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</si>
  <si>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</si>
  <si>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</si>
  <si>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</si>
  <si>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</si>
  <si>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</si>
  <si>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</si>
  <si>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</si>
  <si>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</si>
  <si>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</si>
  <si>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</si>
  <si>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</si>
  <si>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</si>
  <si>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</si>
  <si>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</si>
  <si>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</si>
  <si>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</si>
  <si>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</si>
  <si>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</si>
  <si>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</si>
  <si>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</si>
  <si>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</si>
  <si>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</si>
  <si>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</si>
  <si>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</si>
  <si>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</si>
  <si>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</si>
  <si>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</si>
  <si>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</si>
  <si>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</si>
  <si>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</si>
  <si>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</si>
  <si>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</si>
  <si>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</si>
  <si>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</si>
  <si>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</si>
  <si>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</si>
  <si>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</si>
  <si>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</si>
  <si>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</si>
  <si>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</si>
  <si>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</si>
  <si>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</si>
  <si>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</si>
  <si>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</si>
  <si>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</si>
  <si>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</si>
  <si>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</si>
  <si>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</si>
  <si>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</si>
  <si>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</si>
  <si>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</si>
  <si>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</si>
  <si>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</si>
  <si>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</si>
  <si>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</si>
  <si>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</si>
  <si>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</si>
  <si>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</si>
  <si>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</si>
  <si>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</si>
  <si>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</si>
  <si>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</si>
  <si>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</si>
  <si>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</si>
  <si>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</si>
  <si>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</si>
  <si>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</si>
  <si>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</si>
  <si>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</si>
  <si>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</si>
  <si>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</si>
  <si>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</si>
  <si>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</si>
  <si>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</si>
  <si>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</si>
  <si>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</si>
  <si>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</si>
  <si>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</si>
  <si>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</si>
  <si>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</si>
  <si>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</si>
  <si>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</si>
  <si>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</si>
  <si>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</si>
  <si>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</si>
  <si>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</si>
  <si>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</si>
  <si>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</si>
  <si>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</si>
  <si>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</si>
  <si>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</si>
  <si>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</si>
  <si>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</si>
  <si>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</si>
  <si>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</si>
  <si>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</si>
  <si>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</si>
  <si>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</si>
  <si>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</si>
  <si>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</si>
  <si>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</si>
  <si>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</si>
  <si>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</si>
  <si>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</si>
  <si>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</si>
  <si>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</si>
  <si>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</si>
  <si>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</si>
  <si>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</si>
  <si>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</si>
  <si>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</si>
  <si>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</si>
  <si>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</si>
  <si>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</si>
  <si>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</si>
  <si>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</si>
  <si>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</si>
  <si>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</si>
  <si>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</si>
  <si>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</si>
  <si>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</si>
  <si>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</si>
  <si>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</si>
  <si>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</si>
  <si>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</si>
  <si>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</si>
  <si>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</si>
  <si>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</si>
  <si>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</si>
  <si>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</si>
  <si>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</si>
  <si>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</si>
  <si>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</si>
  <si>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</si>
  <si>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</si>
  <si>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</si>
  <si>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</si>
  <si>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</si>
  <si>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</si>
  <si>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</si>
  <si>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</si>
  <si>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</si>
  <si>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</si>
  <si>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</si>
  <si>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</si>
  <si>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</si>
  <si>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</si>
  <si>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</si>
  <si>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</si>
  <si>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</si>
  <si>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</si>
  <si>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</si>
  <si>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</si>
  <si>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</si>
  <si>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</si>
  <si>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</si>
  <si>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</si>
  <si>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</si>
  <si>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</si>
  <si>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</si>
  <si>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</si>
  <si>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</si>
  <si>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</si>
  <si>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</si>
  <si>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</si>
  <si>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</si>
  <si>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</si>
  <si>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</si>
  <si>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</si>
  <si>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</si>
  <si>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</si>
  <si>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</si>
  <si>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</si>
  <si>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</si>
  <si>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</si>
  <si>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</si>
  <si>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</si>
  <si>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</si>
  <si>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</si>
  <si>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</si>
  <si>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</si>
  <si>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</si>
  <si>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</si>
  <si>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</si>
  <si>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</si>
  <si>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</si>
  <si>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</si>
  <si>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</si>
  <si>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</si>
  <si>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</si>
  <si>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</si>
  <si>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</si>
  <si>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</si>
  <si>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</si>
  <si>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</si>
  <si>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</si>
  <si>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</si>
  <si>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</si>
  <si>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</si>
  <si>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</si>
  <si>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</si>
  <si>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</si>
  <si>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</si>
  <si>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</si>
  <si>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</si>
  <si>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</si>
  <si>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</si>
  <si>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</si>
  <si>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</si>
  <si>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</si>
  <si>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</si>
  <si>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</si>
  <si>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</si>
  <si>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</si>
  <si>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</si>
  <si>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</si>
  <si>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</si>
  <si>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</si>
  <si>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</si>
  <si>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</si>
  <si>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</si>
  <si>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</si>
  <si>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</si>
  <si>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</si>
  <si>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</si>
  <si>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</si>
  <si>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</si>
  <si>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</si>
  <si>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</si>
  <si>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</si>
  <si>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</si>
  <si>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</si>
  <si>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</si>
  <si>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</si>
  <si>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</si>
  <si>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</si>
  <si>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</si>
  <si>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</si>
  <si>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</si>
  <si>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</si>
  <si>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</si>
  <si>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</si>
  <si>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</si>
  <si>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</si>
  <si>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</si>
  <si>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</si>
  <si>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</si>
  <si>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</si>
  <si>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</si>
  <si>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</si>
  <si>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</si>
  <si>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</si>
  <si>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</si>
  <si>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</si>
  <si>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</si>
  <si>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</si>
  <si>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</si>
  <si>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</si>
  <si>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</si>
  <si>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</si>
  <si>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</si>
  <si>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</si>
  <si>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</si>
  <si>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</si>
  <si>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</si>
  <si>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</si>
  <si>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</si>
  <si>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</si>
  <si>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</si>
  <si>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</si>
  <si>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</si>
  <si>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</si>
  <si>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</si>
  <si>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</si>
  <si>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</si>
  <si>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</si>
  <si>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</si>
  <si>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</si>
  <si>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</si>
  <si>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</si>
  <si>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</si>
  <si>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</si>
  <si>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</si>
  <si>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</si>
  <si>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</si>
  <si>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</si>
  <si>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</si>
  <si>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</si>
  <si>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</si>
  <si>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</si>
  <si>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</si>
  <si>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</si>
  <si>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</si>
  <si>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</si>
  <si>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</si>
  <si>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</si>
  <si>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</si>
  <si>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</si>
  <si>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</si>
  <si>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</si>
  <si>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</si>
  <si>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</si>
  <si>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</si>
  <si>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</si>
  <si>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</si>
  <si>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</si>
  <si>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</si>
  <si>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</si>
  <si>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</si>
  <si>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</si>
  <si>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</si>
  <si>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</si>
  <si>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</si>
  <si>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</si>
  <si>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</si>
  <si>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</si>
  <si>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</si>
  <si>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</si>
  <si>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</si>
  <si>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</si>
  <si>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</si>
  <si>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</si>
  <si>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</si>
  <si>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</si>
  <si>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</si>
  <si>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</si>
  <si>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</si>
  <si>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</si>
  <si>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</si>
  <si>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</si>
  <si>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</si>
  <si>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</si>
  <si>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</si>
  <si>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</si>
  <si>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</si>
  <si>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</si>
  <si>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</si>
  <si>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</si>
  <si>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</si>
  <si>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</si>
  <si>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</si>
  <si>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</si>
  <si>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</si>
  <si>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</si>
  <si>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</si>
  <si>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</si>
  <si>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</si>
  <si>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</si>
  <si>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</si>
  <si>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</si>
  <si>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</si>
  <si>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</si>
  <si>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</si>
  <si>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</si>
  <si>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</si>
  <si>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</si>
  <si>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</si>
  <si>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</si>
  <si>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</si>
  <si>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</si>
  <si>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</si>
  <si>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</si>
  <si>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</si>
  <si>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</si>
  <si>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</si>
  <si>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</si>
  <si>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</si>
  <si>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</si>
  <si>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</si>
  <si>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</si>
  <si>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</si>
  <si>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</si>
  <si>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</si>
  <si>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</si>
  <si>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</si>
  <si>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</si>
  <si>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</si>
  <si>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</si>
  <si>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</si>
  <si>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</si>
  <si>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</si>
  <si>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</si>
  <si>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</si>
  <si>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</si>
  <si>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</si>
  <si>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</si>
  <si>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</si>
  <si>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</si>
  <si>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</si>
  <si>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</si>
  <si>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</si>
  <si>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</si>
  <si>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</si>
  <si>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</si>
  <si>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</si>
  <si>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</si>
  <si>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</si>
  <si>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</si>
  <si>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</si>
  <si>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</si>
  <si>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</si>
  <si>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</si>
  <si>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</si>
  <si>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</si>
  <si>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</si>
  <si>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</si>
  <si>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</si>
  <si>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</si>
  <si>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</si>
  <si>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</si>
  <si>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</si>
  <si>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</si>
  <si>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</si>
  <si>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</si>
  <si>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</si>
  <si>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</si>
  <si>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</si>
  <si>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</si>
  <si>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</si>
  <si>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</si>
  <si>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</si>
  <si>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</si>
  <si>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</si>
  <si>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</si>
  <si>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</si>
  <si>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</si>
  <si>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</si>
  <si>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</si>
  <si>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</si>
  <si>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</si>
  <si>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</si>
  <si>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</si>
  <si>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</si>
  <si>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</si>
  <si>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</si>
  <si>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</si>
  <si>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</si>
  <si>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</si>
  <si>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</si>
  <si>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</si>
  <si>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</si>
  <si>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</si>
  <si>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</si>
  <si>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</si>
  <si>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</si>
  <si>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</si>
  <si>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</si>
  <si>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</si>
  <si>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</si>
  <si>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</si>
  <si>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</si>
  <si>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</si>
  <si>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</si>
  <si>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</si>
  <si>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</si>
  <si>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</si>
  <si>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</si>
  <si>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</si>
  <si>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</si>
  <si>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</si>
  <si>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</si>
  <si>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</si>
  <si>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</si>
  <si>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</si>
  <si>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</si>
  <si>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</si>
  <si>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</si>
  <si>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</si>
  <si>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</si>
  <si>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</si>
  <si>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</si>
  <si>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</si>
  <si>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</si>
  <si>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</si>
  <si>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</si>
  <si>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</si>
  <si>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</si>
  <si>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</si>
  <si>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</si>
  <si>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</si>
  <si>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</si>
  <si>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</si>
  <si>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</si>
  <si>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</si>
  <si>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</si>
  <si>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</si>
  <si>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</si>
  <si>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</si>
  <si>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</si>
  <si>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</si>
  <si>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</si>
  <si>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</si>
  <si>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</si>
  <si>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</si>
  <si>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</si>
  <si>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</si>
  <si>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</si>
  <si>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</si>
  <si>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</si>
  <si>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</si>
  <si>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</si>
  <si>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</si>
  <si>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</si>
  <si>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</si>
  <si>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</si>
  <si>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</si>
  <si>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</si>
  <si>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</si>
  <si>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</si>
  <si>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</si>
  <si>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</si>
  <si>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</si>
  <si>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</si>
  <si>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</si>
  <si>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</si>
  <si>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</si>
  <si>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</si>
  <si>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</si>
  <si>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</si>
  <si>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</si>
  <si>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</si>
  <si>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</si>
  <si>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</si>
  <si>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</si>
  <si>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</si>
  <si>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</si>
  <si>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</si>
  <si>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</si>
  <si>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</si>
  <si>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</si>
  <si>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</si>
  <si>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</si>
  <si>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</si>
  <si>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</si>
  <si>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</si>
  <si>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</si>
  <si>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</si>
  <si>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</si>
  <si>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</si>
  <si>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</si>
  <si>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</si>
  <si>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</si>
  <si>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</si>
  <si>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</si>
  <si>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</si>
  <si>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</si>
  <si>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</si>
  <si>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</si>
  <si>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</si>
  <si>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</si>
  <si>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</si>
  <si>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</si>
  <si>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</si>
  <si>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</si>
  <si>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</si>
  <si>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</si>
  <si>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</si>
  <si>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</si>
  <si>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</si>
  <si>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</si>
  <si>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</si>
  <si>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</si>
  <si>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</si>
  <si>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</si>
  <si>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</si>
  <si>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</si>
  <si>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</si>
  <si>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</si>
  <si>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</si>
  <si>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</si>
  <si>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</si>
  <si>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</si>
  <si>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</si>
  <si>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</si>
  <si>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</si>
  <si>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</si>
  <si>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</si>
  <si>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</si>
  <si>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</si>
  <si>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</si>
  <si>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</si>
  <si>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</si>
  <si>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</si>
  <si>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</si>
  <si>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</si>
  <si>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</si>
  <si>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</si>
  <si>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</si>
  <si>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</si>
  <si>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</si>
  <si>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</si>
  <si>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</si>
  <si>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</si>
  <si>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</si>
  <si>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</si>
  <si>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</si>
  <si>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</si>
  <si>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</si>
  <si>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</si>
  <si>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</si>
  <si>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</si>
  <si>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</si>
  <si>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</si>
  <si>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</si>
  <si>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</si>
  <si>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</si>
  <si>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</si>
  <si>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</si>
  <si>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</si>
  <si>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</si>
  <si>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</si>
  <si>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</si>
  <si>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</si>
  <si>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</si>
  <si>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</si>
  <si>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</si>
  <si>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</si>
  <si>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</si>
  <si>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</si>
  <si>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</si>
  <si>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</si>
  <si>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</si>
  <si>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</si>
  <si>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</si>
  <si>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</si>
  <si>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</si>
  <si>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</si>
  <si>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</si>
  <si>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</si>
  <si>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</si>
  <si>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</si>
  <si>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</si>
  <si>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</si>
  <si>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</si>
  <si>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</si>
  <si>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</si>
  <si>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</si>
  <si>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</si>
  <si>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</si>
  <si>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</si>
  <si>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</si>
  <si>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</si>
  <si>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</si>
  <si>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</si>
  <si>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</si>
  <si>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</si>
  <si>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</si>
  <si>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</si>
  <si>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</si>
  <si>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</si>
  <si>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</si>
  <si>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</si>
  <si>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</si>
  <si>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</si>
  <si>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</si>
  <si>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</si>
  <si>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</si>
  <si>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</si>
  <si>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</si>
  <si>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</si>
  <si>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</si>
  <si>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</si>
  <si>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</si>
  <si>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</si>
  <si>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</si>
  <si>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</si>
  <si>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</si>
  <si>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</si>
  <si>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</si>
  <si>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</si>
  <si>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</si>
  <si>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</si>
  <si>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</si>
  <si>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</si>
  <si>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</si>
  <si>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</si>
  <si>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</si>
  <si>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</si>
  <si>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</si>
  <si>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</si>
  <si>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</si>
  <si>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</si>
  <si>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</si>
  <si>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</si>
  <si>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</si>
  <si>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</si>
  <si>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</si>
  <si>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</si>
  <si>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</si>
  <si>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</si>
  <si>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</si>
  <si>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</si>
  <si>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</si>
  <si>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</si>
  <si>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</si>
  <si>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</si>
  <si>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</si>
  <si>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</si>
  <si>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</si>
  <si>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</si>
  <si>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</si>
  <si>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</si>
  <si>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</si>
  <si>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</si>
  <si>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</si>
  <si>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</si>
  <si>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</si>
  <si>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</si>
  <si>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</si>
  <si>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</si>
  <si>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</si>
  <si>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</si>
  <si>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</si>
  <si>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</si>
  <si>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</si>
  <si>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</si>
  <si>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</si>
  <si>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</si>
  <si>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</si>
  <si>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</si>
  <si>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</si>
  <si>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</si>
  <si>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</si>
  <si>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</si>
  <si>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</si>
  <si>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</si>
  <si>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</si>
  <si>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</si>
  <si>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</si>
  <si>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</si>
  <si>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</si>
  <si>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</si>
  <si>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</si>
  <si>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</si>
  <si>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</si>
  <si>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</si>
  <si>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</si>
  <si>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</si>
  <si>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</si>
  <si>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</si>
  <si>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</si>
  <si>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</si>
  <si>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</si>
  <si>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</si>
  <si>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</si>
  <si>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</si>
  <si>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</si>
  <si>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</si>
  <si>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</si>
  <si>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</si>
  <si>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</si>
  <si>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</si>
  <si>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</si>
  <si>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</si>
  <si>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</si>
  <si>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</si>
  <si>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</si>
  <si>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</si>
  <si>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</si>
  <si>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</si>
  <si>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</si>
  <si>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</si>
  <si>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</si>
  <si>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</si>
  <si>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</si>
  <si>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</si>
  <si>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</si>
  <si>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</si>
  <si>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</si>
  <si>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</si>
  <si>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</si>
  <si>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</si>
  <si>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</si>
  <si>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</si>
  <si>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</si>
  <si>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</si>
  <si>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</si>
  <si>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</si>
  <si>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</si>
  <si>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</si>
  <si>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</si>
  <si>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</si>
  <si>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</si>
  <si>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</si>
  <si>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</si>
  <si>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</si>
  <si>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</si>
  <si>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</si>
  <si>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</si>
  <si>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</si>
  <si>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</si>
  <si>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</si>
  <si>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</si>
  <si>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</si>
  <si>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</si>
  <si>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</si>
  <si>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</si>
  <si>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</si>
  <si>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</si>
  <si>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</si>
  <si>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</si>
  <si>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</si>
  <si>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</si>
  <si>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</si>
  <si>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</si>
  <si>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</si>
  <si>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</si>
  <si>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</si>
  <si>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</si>
  <si>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</si>
  <si>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</si>
  <si>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</si>
  <si>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</si>
  <si>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</si>
  <si>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</si>
  <si>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</si>
  <si>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</si>
  <si>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</si>
  <si>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</si>
  <si>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</si>
  <si>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</si>
  <si>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</si>
  <si>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</si>
  <si>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</si>
  <si>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</si>
  <si>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</si>
  <si>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</si>
  <si>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</si>
  <si>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</si>
  <si>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</si>
  <si>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</si>
  <si>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</si>
  <si>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</si>
  <si>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</si>
  <si>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</si>
  <si>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</si>
  <si>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</si>
  <si>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</si>
  <si>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</si>
  <si>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</si>
  <si>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</si>
  <si>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</si>
  <si>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</si>
  <si>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</si>
  <si>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</si>
  <si>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</si>
  <si>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</si>
  <si>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</si>
  <si>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</si>
  <si>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</si>
  <si>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</si>
  <si>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</si>
  <si>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</si>
  <si>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</si>
  <si>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</si>
  <si>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</si>
  <si>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</si>
  <si>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</si>
  <si>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</si>
  <si>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</si>
  <si>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</si>
  <si>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</si>
  <si>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</si>
  <si>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</si>
  <si>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</si>
  <si>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</si>
  <si>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</si>
  <si>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</si>
  <si>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</si>
  <si>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</si>
  <si>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</si>
  <si>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</si>
  <si>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</si>
  <si>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</si>
  <si>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</si>
  <si>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</si>
  <si>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</si>
  <si>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</si>
  <si>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</si>
  <si>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</si>
  <si>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</si>
  <si>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</si>
  <si>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</si>
  <si>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</si>
  <si>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</si>
  <si>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</si>
  <si>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</si>
  <si>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</si>
  <si>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</si>
  <si>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</si>
  <si>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</si>
  <si>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</si>
  <si>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</si>
  <si>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</si>
  <si>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</si>
  <si>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</si>
  <si>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</si>
  <si>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</si>
  <si>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</si>
  <si>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</si>
  <si>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</si>
  <si>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</si>
  <si>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</si>
  <si>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</si>
  <si>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</si>
  <si>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</si>
  <si>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</si>
  <si>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</si>
  <si>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</si>
  <si>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</si>
  <si>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</si>
  <si>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</si>
  <si>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</si>
  <si>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</si>
  <si>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</si>
  <si>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</si>
  <si>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</si>
  <si>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</si>
  <si>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</si>
  <si>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</si>
  <si>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</si>
  <si>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</si>
  <si>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</si>
  <si>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</si>
  <si>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</si>
  <si>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</si>
  <si>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</si>
  <si>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</si>
  <si>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</si>
  <si>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</si>
  <si>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</si>
  <si>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</si>
  <si>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</si>
  <si>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</si>
  <si>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</si>
  <si>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</si>
  <si>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</si>
  <si>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</si>
  <si>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</si>
  <si>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</si>
  <si>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</si>
  <si>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</si>
  <si>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</si>
  <si>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</si>
  <si>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</si>
  <si>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</si>
  <si>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</si>
  <si>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</si>
  <si>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</si>
  <si>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</si>
  <si>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</si>
  <si>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</si>
  <si>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</si>
  <si>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</si>
  <si>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</si>
  <si>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</si>
  <si>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</si>
  <si>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</si>
  <si>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</si>
  <si>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</si>
  <si>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</si>
  <si>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</si>
  <si>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</si>
  <si>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</si>
  <si>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</si>
  <si>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</si>
  <si>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</si>
  <si>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</si>
  <si>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</si>
  <si>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</si>
  <si>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</si>
  <si>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</si>
  <si>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</si>
  <si>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</si>
  <si>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</si>
  <si>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</si>
  <si>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</si>
  <si>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</si>
  <si>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</si>
  <si>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</si>
  <si>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</si>
  <si>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</si>
  <si>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</si>
  <si>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</si>
  <si>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</si>
  <si>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</si>
  <si>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</si>
  <si>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</si>
  <si>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</si>
  <si>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</si>
  <si>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</si>
  <si>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</si>
  <si>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</si>
  <si>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</si>
  <si>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</si>
  <si>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</si>
  <si>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</si>
  <si>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</si>
  <si>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</si>
  <si>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</si>
  <si>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</si>
  <si>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</si>
  <si>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</si>
  <si>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</si>
  <si>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</si>
  <si>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</si>
  <si>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</si>
  <si>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</si>
  <si>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</si>
  <si>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</si>
  <si>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</si>
  <si>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</si>
  <si>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</si>
  <si>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</si>
  <si>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</si>
  <si>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</si>
  <si>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</si>
  <si>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</si>
  <si>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</si>
  <si>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</si>
  <si>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</si>
  <si>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</si>
  <si>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</si>
  <si>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</si>
  <si>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</si>
  <si>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</si>
  <si>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</si>
  <si>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</si>
  <si>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</si>
  <si>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</si>
  <si>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</si>
  <si>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</si>
  <si>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</si>
  <si>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</si>
  <si>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</si>
  <si>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</si>
  <si>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</si>
  <si>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</si>
  <si>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</si>
  <si>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</si>
  <si>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</si>
  <si>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</si>
  <si>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</si>
  <si>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</si>
  <si>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</si>
  <si>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</si>
  <si>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</si>
  <si>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</si>
  <si>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</si>
  <si>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</si>
  <si>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</si>
  <si>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</si>
  <si>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</si>
  <si>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</si>
  <si>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</si>
  <si>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</si>
  <si>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</si>
  <si>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</si>
  <si>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</si>
  <si>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</si>
  <si>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</si>
  <si>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</si>
  <si>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</si>
  <si>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</si>
  <si>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</si>
  <si>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</si>
  <si>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</si>
  <si>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</si>
  <si>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</si>
  <si>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</si>
  <si>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</si>
  <si>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</si>
  <si>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</si>
  <si>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</si>
  <si>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</si>
  <si>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</si>
  <si>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</si>
  <si>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</si>
  <si>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</si>
  <si>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</si>
  <si>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</si>
  <si>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</si>
  <si>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</si>
  <si>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</si>
  <si>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</si>
  <si>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</si>
  <si>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</si>
  <si>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</si>
  <si>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</si>
  <si>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</si>
  <si>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</si>
  <si>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</si>
  <si>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</si>
  <si>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</si>
  <si>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</si>
  <si>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</si>
  <si>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</si>
  <si>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</si>
  <si>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</si>
  <si>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</si>
  <si>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</si>
  <si>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</si>
  <si>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</si>
  <si>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</si>
  <si>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</si>
  <si>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</si>
  <si>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</si>
  <si>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</si>
  <si>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</si>
  <si>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</si>
  <si>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</si>
  <si>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</si>
  <si>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</si>
  <si>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</si>
  <si>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</si>
  <si>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</si>
  <si>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</si>
  <si>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</si>
  <si>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</si>
  <si>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</si>
  <si>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</si>
  <si>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</si>
  <si>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</si>
  <si>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</si>
  <si>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</si>
  <si>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</si>
  <si>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</si>
  <si>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</si>
  <si>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</si>
  <si>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</si>
  <si>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</si>
  <si>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</si>
  <si>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</si>
  <si>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</si>
  <si>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</si>
  <si>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</si>
  <si>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</si>
  <si>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</si>
  <si>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</si>
  <si>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</si>
  <si>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</si>
  <si>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</si>
  <si>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</si>
  <si>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</si>
  <si>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</si>
  <si>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</si>
  <si>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</si>
  <si>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</si>
  <si>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</si>
  <si>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</si>
  <si>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</si>
  <si>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</si>
  <si>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</si>
  <si>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</si>
  <si>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</si>
  <si>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</si>
  <si>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</si>
  <si>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</si>
  <si>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</si>
  <si>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</si>
  <si>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</si>
  <si>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</si>
  <si>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</si>
  <si>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</si>
  <si>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</si>
  <si>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</si>
  <si>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</si>
  <si>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</si>
  <si>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</si>
  <si>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</si>
  <si>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</si>
  <si>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</si>
  <si>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</si>
  <si>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</si>
  <si>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</si>
  <si>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</si>
  <si>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</si>
  <si>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</si>
  <si>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</si>
  <si>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</si>
  <si>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</si>
  <si>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</si>
  <si>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</si>
  <si>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</si>
  <si>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</si>
  <si>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</si>
  <si>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</si>
  <si>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</si>
  <si>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</si>
  <si>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</si>
  <si>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</si>
  <si>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</si>
  <si>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</si>
  <si>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</si>
  <si>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</si>
  <si>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</si>
  <si>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</si>
  <si>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</si>
  <si>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</si>
  <si>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</si>
  <si>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</si>
  <si>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</si>
  <si>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</si>
  <si>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</si>
  <si>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</si>
  <si>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</si>
  <si>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</si>
  <si>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</si>
  <si>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</si>
  <si>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</si>
  <si>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</si>
  <si>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</si>
  <si>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</si>
  <si>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</si>
  <si>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</si>
  <si>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</si>
  <si>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</si>
  <si>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</si>
  <si>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</si>
  <si>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</si>
  <si>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</si>
  <si>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</si>
  <si>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</si>
  <si>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</si>
  <si>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</si>
  <si>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</si>
  <si>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</si>
  <si>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</si>
  <si>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</si>
  <si>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</si>
  <si>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</si>
  <si>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</si>
  <si>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</si>
  <si>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</si>
  <si>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</si>
  <si>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</si>
  <si>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</si>
  <si>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</si>
  <si>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</si>
  <si>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</si>
  <si>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</si>
  <si>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</si>
  <si>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</si>
  <si>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</si>
  <si>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</si>
  <si>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</si>
  <si>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</si>
  <si>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</si>
  <si>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</si>
  <si>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</si>
  <si>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</si>
  <si>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</si>
  <si>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</si>
  <si>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</si>
  <si>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</si>
  <si>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</si>
  <si>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</si>
  <si>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</si>
  <si>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</si>
  <si>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</si>
  <si>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</si>
  <si>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</si>
  <si>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</si>
  <si>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</si>
  <si>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</si>
  <si>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</si>
  <si>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</si>
  <si>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</si>
  <si>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</si>
  <si>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</si>
  <si>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</si>
  <si>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</si>
  <si>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</si>
  <si>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</si>
  <si>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</si>
  <si>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</si>
  <si>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</si>
  <si>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</si>
  <si>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</si>
  <si>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</si>
  <si>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</si>
  <si>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</si>
  <si>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</si>
  <si>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</si>
  <si>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</si>
  <si>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</si>
  <si>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</si>
  <si>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</si>
  <si>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</si>
  <si>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</si>
  <si>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</si>
  <si>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</si>
  <si>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</si>
  <si>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</si>
  <si>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</si>
  <si>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</si>
  <si>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</si>
  <si>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</si>
  <si>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</si>
  <si>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</si>
  <si>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</si>
  <si>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</si>
  <si>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</si>
  <si>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</si>
  <si>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</si>
  <si>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</si>
  <si>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</si>
  <si>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</si>
  <si>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</si>
  <si>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</si>
  <si>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</si>
  <si>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</si>
  <si>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</si>
  <si>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</si>
  <si>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</si>
  <si>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</si>
  <si>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</si>
  <si>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</si>
  <si>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</si>
  <si>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</si>
  <si>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</si>
  <si>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</si>
  <si>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</si>
  <si>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</si>
  <si>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</si>
  <si>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</si>
  <si>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</si>
  <si>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</si>
  <si>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</si>
  <si>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</si>
  <si>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</si>
  <si>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</si>
  <si>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</si>
  <si>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</si>
  <si>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</si>
  <si>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</si>
  <si>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</si>
  <si>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</si>
  <si>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</si>
  <si>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</si>
  <si>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</si>
  <si>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</si>
  <si>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</si>
  <si>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</si>
  <si>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</si>
  <si>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</si>
  <si>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</si>
  <si>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</si>
  <si>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</si>
  <si>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</si>
  <si>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</si>
  <si>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</si>
  <si>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</si>
  <si>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</si>
  <si>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</si>
  <si>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</si>
  <si>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</si>
  <si>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</si>
  <si>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</si>
  <si>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</si>
  <si>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</si>
  <si>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</si>
  <si>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</si>
  <si>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</si>
  <si>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</si>
  <si>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</si>
  <si>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</si>
  <si>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</si>
  <si>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</si>
  <si>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</si>
  <si>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</si>
  <si>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</si>
  <si>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</si>
  <si>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</si>
  <si>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</si>
  <si>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</si>
  <si>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</si>
  <si>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</si>
  <si>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</si>
  <si>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</si>
  <si>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</si>
  <si>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</si>
  <si>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</si>
  <si>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</si>
  <si>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</si>
  <si>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</si>
  <si>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</si>
  <si>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</si>
  <si>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</si>
  <si>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</si>
  <si>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</si>
  <si>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</si>
  <si>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</si>
  <si>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</si>
  <si>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</si>
  <si>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</si>
  <si>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</si>
  <si>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</si>
  <si>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</si>
  <si>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</si>
  <si>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</si>
  <si>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</si>
  <si>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</si>
  <si>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</si>
  <si>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</si>
  <si>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</si>
  <si>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</si>
  <si>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</si>
  <si>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</si>
  <si>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</si>
  <si>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</si>
  <si>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</si>
  <si>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</si>
  <si>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</si>
  <si>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</si>
  <si>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</si>
  <si>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</si>
  <si>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</si>
  <si>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</si>
  <si>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</si>
  <si>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</si>
  <si>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</si>
  <si>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</si>
  <si>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</si>
  <si>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</si>
  <si>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</si>
  <si>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</si>
  <si>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</si>
  <si>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</si>
  <si>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</si>
  <si>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</si>
  <si>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</si>
  <si>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</si>
  <si>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</si>
  <si>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</si>
  <si>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</si>
  <si>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</si>
  <si>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</si>
  <si>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</si>
  <si>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</si>
  <si>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</si>
  <si>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</si>
  <si>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</si>
  <si>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</si>
  <si>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</si>
  <si>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</si>
  <si>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</si>
  <si>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</si>
  <si>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</si>
  <si>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</si>
  <si>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</si>
  <si>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</si>
  <si>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</si>
  <si>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</si>
  <si>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</si>
  <si>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</si>
  <si>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</si>
  <si>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</si>
  <si>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</si>
  <si>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</si>
  <si>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</si>
  <si>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</si>
  <si>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</si>
  <si>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</si>
  <si>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</si>
  <si>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</si>
  <si>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</si>
  <si>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</si>
  <si>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</si>
  <si>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</si>
  <si>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</si>
  <si>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</si>
  <si>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</si>
  <si>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</si>
  <si>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</si>
  <si>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</si>
  <si>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</si>
  <si>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</si>
  <si>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</si>
  <si>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</si>
  <si>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</si>
  <si>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</si>
  <si>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</si>
  <si>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</si>
  <si>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</si>
  <si>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</si>
  <si>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</si>
  <si>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</si>
  <si>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</si>
  <si>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</si>
  <si>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</si>
  <si>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</si>
  <si>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</si>
  <si>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</si>
  <si>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</si>
  <si>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</si>
  <si>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</si>
  <si>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</si>
  <si>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</si>
  <si>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</si>
  <si>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</si>
  <si>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</si>
  <si>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</si>
  <si>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</si>
  <si>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</si>
  <si>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</si>
  <si>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</si>
  <si>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</si>
  <si>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</si>
  <si>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</si>
  <si>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</si>
  <si>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</si>
  <si>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</si>
  <si>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</si>
  <si>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</si>
  <si>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</si>
  <si>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</si>
  <si>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</si>
  <si>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</si>
  <si>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</si>
  <si>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</si>
  <si>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</si>
  <si>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</si>
  <si>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</si>
  <si>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</si>
  <si>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</si>
  <si>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</si>
  <si>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</si>
  <si>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</si>
  <si>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</si>
  <si>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</si>
  <si>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</si>
  <si>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</si>
  <si>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</si>
  <si>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</si>
  <si>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</si>
  <si>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</si>
  <si>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</si>
  <si>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</si>
  <si>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</si>
  <si>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</si>
  <si>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</si>
  <si>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</si>
  <si>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</si>
  <si>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</si>
  <si>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</si>
  <si>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</si>
  <si>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</si>
  <si>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</si>
  <si>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</si>
  <si>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</si>
  <si>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</si>
  <si>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</si>
  <si>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</si>
  <si>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</si>
  <si>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</si>
  <si>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</si>
  <si>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</si>
  <si>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</si>
  <si>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</si>
  <si>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</si>
  <si>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</si>
  <si>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</si>
  <si>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</si>
  <si>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</si>
  <si>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</si>
  <si>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</si>
  <si>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</si>
  <si>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</si>
  <si>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</si>
  <si>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</si>
  <si>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</si>
  <si>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</si>
  <si>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</si>
  <si>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</si>
  <si>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</si>
  <si>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</si>
  <si>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</si>
  <si>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</si>
  <si>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</si>
  <si>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</si>
  <si>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</si>
  <si>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</si>
  <si>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</si>
  <si>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</si>
  <si>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</si>
  <si>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</si>
  <si>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</si>
  <si>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</si>
  <si>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</si>
  <si>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</si>
  <si>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</si>
  <si>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</si>
  <si>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</si>
  <si>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</si>
  <si>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</si>
  <si>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</si>
  <si>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</si>
  <si>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</si>
  <si>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</si>
  <si>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</si>
  <si>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</si>
  <si>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</si>
  <si>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</si>
  <si>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</si>
  <si>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</si>
  <si>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</si>
  <si>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</si>
  <si>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</si>
  <si>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</si>
  <si>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</si>
  <si>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</si>
  <si>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</si>
  <si>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</si>
  <si>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</si>
  <si>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</si>
  <si>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</si>
  <si>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</si>
  <si>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</si>
  <si>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</si>
  <si>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</si>
  <si>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</si>
  <si>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</si>
  <si>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</si>
  <si>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</si>
  <si>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</si>
  <si>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</si>
  <si>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</si>
  <si>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</si>
  <si>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</si>
  <si>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</si>
  <si>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</si>
  <si>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</si>
  <si>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</si>
  <si>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</si>
  <si>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</si>
  <si>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</si>
  <si>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</si>
  <si>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</si>
  <si>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</si>
  <si>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</si>
  <si>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</si>
  <si>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</si>
  <si>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</si>
  <si>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</si>
  <si>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</si>
  <si>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</si>
  <si>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</si>
  <si>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</si>
  <si>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</si>
  <si>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</si>
  <si>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</si>
  <si>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</si>
  <si>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</si>
  <si>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</si>
  <si>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</si>
  <si>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</si>
  <si>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</si>
  <si>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</si>
  <si>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</si>
  <si>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</si>
  <si>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</si>
  <si>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</si>
  <si>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</si>
  <si>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</si>
  <si>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</si>
  <si>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</si>
  <si>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</si>
  <si>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</si>
  <si>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</si>
  <si>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</si>
  <si>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</si>
  <si>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</si>
  <si>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</si>
  <si>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</si>
  <si>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</si>
  <si>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</si>
  <si>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</si>
  <si>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</si>
  <si>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</si>
  <si>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</si>
  <si>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</si>
  <si>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</si>
  <si>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</si>
  <si>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</si>
  <si>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</si>
  <si>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</si>
  <si>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</si>
  <si>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</si>
  <si>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</si>
  <si>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</si>
  <si>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</si>
  <si>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</si>
  <si>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</si>
  <si>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</si>
  <si>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</si>
  <si>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</si>
  <si>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</si>
  <si>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</si>
  <si>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</si>
  <si>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</si>
  <si>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</si>
  <si>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</si>
  <si>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</si>
  <si>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</si>
  <si>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</si>
  <si>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</si>
  <si>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</si>
  <si>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</si>
  <si>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</si>
  <si>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</si>
  <si>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</si>
  <si>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</si>
  <si>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</si>
  <si>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</si>
  <si>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</si>
  <si>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</si>
  <si>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</si>
  <si>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</si>
  <si>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</si>
  <si>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</si>
  <si>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</si>
  <si>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</si>
  <si>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</si>
  <si>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</si>
  <si>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</si>
  <si>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</si>
  <si>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</si>
  <si>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</si>
  <si>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</si>
  <si>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</si>
  <si>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</si>
  <si>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</si>
  <si>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</si>
  <si>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</si>
  <si>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</si>
  <si>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</si>
  <si>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</si>
  <si>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</si>
  <si>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</si>
  <si>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</si>
  <si>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</si>
  <si>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</si>
  <si>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</si>
  <si>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</si>
  <si>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</si>
  <si>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</si>
  <si>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</si>
  <si>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</si>
  <si>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</si>
  <si>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</si>
  <si>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</si>
  <si>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</si>
  <si>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</si>
  <si>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</si>
  <si>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</si>
  <si>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</si>
  <si>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</si>
  <si>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</si>
  <si>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</si>
  <si>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</si>
  <si>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</si>
  <si>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</si>
  <si>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</si>
  <si>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</si>
  <si>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</si>
  <si>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</si>
  <si>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</si>
  <si>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</si>
  <si>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</si>
  <si>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</si>
  <si>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</si>
  <si>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</si>
  <si>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</si>
  <si>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</si>
  <si>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</si>
  <si>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</si>
  <si>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</si>
  <si>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</si>
  <si>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</si>
  <si>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</si>
  <si>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</si>
  <si>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</si>
  <si>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</si>
  <si>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</si>
  <si>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</si>
  <si>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</si>
  <si>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</si>
  <si>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</si>
  <si>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</si>
  <si>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</si>
  <si>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</si>
  <si>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</si>
  <si>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</si>
  <si>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</si>
  <si>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</si>
  <si>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</si>
  <si>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</si>
  <si>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</si>
  <si>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</si>
  <si>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</si>
  <si>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</si>
  <si>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</si>
  <si>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</si>
  <si>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</si>
  <si>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</si>
  <si>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</si>
  <si>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</si>
  <si>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</si>
  <si>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</si>
  <si>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</si>
  <si>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</si>
  <si>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</si>
  <si>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</si>
  <si>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</si>
  <si>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</si>
  <si>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</si>
  <si>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</si>
  <si>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</si>
  <si>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</si>
  <si>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</si>
  <si>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</si>
  <si>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</si>
  <si>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</si>
  <si>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</si>
  <si>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</si>
  <si>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</si>
  <si>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</si>
  <si>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</si>
  <si>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</si>
  <si>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</si>
  <si>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</si>
  <si>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</si>
  <si>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</si>
  <si>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</si>
  <si>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</si>
  <si>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</si>
  <si>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</si>
  <si>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</si>
  <si>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</si>
  <si>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</si>
  <si>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</si>
  <si>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</si>
  <si>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</si>
  <si>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</si>
  <si>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</si>
  <si>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</si>
  <si>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</si>
  <si>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</si>
  <si>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</si>
  <si>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</si>
  <si>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</si>
  <si>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</si>
  <si>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</si>
  <si>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</si>
  <si>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</si>
  <si>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</si>
  <si>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</si>
  <si>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</si>
  <si>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</si>
  <si>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</si>
  <si>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</si>
  <si>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</si>
  <si>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</si>
  <si>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</si>
  <si>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</si>
  <si>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</si>
  <si>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</si>
  <si>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</si>
  <si>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</si>
  <si>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</si>
  <si>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</si>
  <si>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</si>
  <si>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</si>
  <si>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</si>
  <si>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</si>
  <si>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</si>
  <si>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</si>
  <si>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</si>
  <si>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</si>
  <si>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</si>
  <si>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</si>
  <si>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</si>
  <si>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</si>
  <si>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</si>
  <si>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</si>
  <si>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</si>
  <si>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</si>
  <si>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</si>
  <si>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</si>
  <si>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</si>
  <si>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</si>
  <si>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</si>
  <si>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</si>
  <si>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</si>
  <si>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</si>
  <si>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</si>
  <si>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</si>
  <si>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</si>
  <si>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</si>
  <si>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</si>
  <si>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</si>
  <si>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</si>
  <si>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</si>
  <si>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</si>
  <si>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</si>
  <si>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</si>
  <si>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</si>
  <si>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</si>
  <si>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</si>
  <si>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</si>
  <si>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</si>
  <si>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</si>
  <si>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</si>
  <si>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</si>
  <si>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</si>
  <si>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</si>
  <si>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</si>
  <si>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</si>
  <si>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</si>
  <si>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</si>
  <si>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</si>
  <si>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</si>
  <si>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</si>
  <si>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</si>
  <si>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</si>
  <si>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</si>
  <si>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</si>
  <si>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</si>
  <si>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</si>
  <si>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</si>
  <si>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</si>
  <si>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</si>
  <si>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</si>
  <si>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</si>
  <si>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</si>
  <si>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</si>
  <si>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</si>
  <si>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</si>
  <si>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</si>
  <si>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</si>
  <si>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</si>
  <si>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</si>
  <si>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</si>
  <si>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</si>
  <si>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</si>
  <si>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</si>
  <si>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</si>
  <si>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</si>
  <si>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</si>
  <si>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</si>
  <si>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</si>
  <si>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</si>
  <si>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</si>
  <si>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</si>
  <si>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</si>
  <si>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</si>
  <si>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</si>
  <si>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</si>
  <si>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</si>
  <si>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</si>
  <si>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</si>
  <si>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</si>
  <si>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</si>
  <si>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</si>
  <si>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</si>
  <si>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</si>
  <si>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</si>
  <si>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</si>
  <si>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</si>
  <si>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</si>
  <si>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</si>
  <si>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</si>
  <si>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</si>
  <si>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</si>
  <si>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</si>
  <si>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</si>
  <si>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</si>
  <si>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</si>
  <si>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</si>
  <si>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</si>
  <si>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</si>
  <si>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</si>
  <si>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</si>
  <si>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</si>
  <si>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</si>
  <si>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</si>
  <si>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</si>
  <si>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</si>
  <si>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</si>
  <si>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</si>
  <si>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</si>
  <si>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</si>
  <si>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</si>
  <si>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</si>
  <si>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</si>
  <si>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</si>
  <si>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</si>
  <si>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</si>
  <si>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</si>
  <si>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</si>
  <si>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</si>
  <si>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</si>
  <si>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</si>
  <si>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</si>
  <si>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</si>
  <si>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</si>
  <si>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</si>
  <si>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</si>
  <si>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</si>
  <si>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</si>
  <si>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</si>
  <si>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</si>
  <si>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</si>
  <si>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</si>
  <si>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</si>
  <si>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</si>
  <si>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</si>
  <si>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</si>
  <si>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</si>
  <si>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</si>
  <si>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</si>
  <si>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</si>
  <si>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</si>
  <si>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</si>
  <si>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</si>
  <si>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</si>
  <si>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</si>
  <si>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</si>
  <si>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</si>
  <si>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</si>
  <si>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</si>
  <si>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</si>
  <si>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</si>
  <si>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</si>
  <si>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</si>
  <si>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</si>
  <si>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</si>
  <si>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</si>
  <si>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</si>
  <si>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</si>
  <si>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</si>
  <si>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</si>
  <si>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</si>
  <si>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</si>
  <si>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</si>
  <si>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</si>
  <si>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</si>
  <si>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</si>
  <si>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</si>
  <si>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</si>
  <si>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</si>
  <si>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</si>
  <si>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</si>
  <si>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</si>
  <si>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</si>
  <si>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</si>
  <si>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</si>
  <si>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</si>
  <si>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</si>
  <si>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</si>
  <si>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</si>
  <si>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</si>
  <si>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</si>
  <si>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</si>
  <si>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</si>
  <si>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</si>
  <si>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</si>
  <si>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</si>
  <si>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</si>
  <si>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</si>
  <si>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</si>
  <si>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</si>
  <si>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</si>
  <si>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</si>
  <si>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</si>
  <si>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</si>
  <si>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</si>
  <si>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</si>
  <si>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</si>
  <si>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</si>
  <si>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</si>
  <si>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</si>
  <si>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</si>
  <si>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</si>
  <si>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</si>
  <si>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</si>
  <si>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</si>
  <si>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</si>
  <si>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</si>
  <si>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</si>
  <si>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</si>
  <si>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</si>
  <si>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</si>
  <si>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</si>
  <si>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</si>
  <si>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</si>
  <si>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</si>
  <si>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</si>
  <si>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</si>
  <si>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</si>
  <si>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</si>
  <si>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</si>
  <si>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</si>
  <si>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</si>
  <si>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</si>
  <si>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</si>
  <si>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</si>
  <si>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</si>
  <si>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</si>
  <si>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</si>
  <si>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</si>
  <si>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</si>
  <si>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</si>
  <si>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</si>
  <si>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</si>
  <si>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</si>
  <si>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</si>
  <si>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</si>
  <si>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</si>
  <si>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</si>
  <si>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</si>
  <si>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</si>
  <si>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</si>
  <si>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</si>
  <si>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</si>
  <si>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</si>
  <si>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</si>
  <si>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</si>
  <si>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</si>
  <si>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</si>
  <si>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</si>
  <si>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</si>
  <si>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</si>
  <si>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</si>
  <si>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</si>
  <si>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</si>
  <si>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</si>
  <si>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</si>
  <si>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</si>
  <si>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</si>
  <si>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</si>
  <si>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</si>
  <si>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</si>
  <si>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</si>
  <si>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</si>
  <si>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</si>
  <si>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</si>
  <si>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</si>
  <si>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</si>
  <si>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</si>
  <si>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</si>
  <si>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</si>
  <si>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</si>
  <si>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</si>
  <si>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</si>
  <si>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</si>
  <si>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</si>
  <si>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</si>
  <si>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</si>
  <si>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</si>
  <si>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</si>
  <si>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</si>
  <si>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</si>
  <si>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</si>
  <si>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</si>
  <si>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</si>
  <si>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</si>
  <si>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</si>
  <si>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</si>
  <si>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</si>
  <si>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</si>
  <si>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</si>
  <si>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</si>
  <si>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</si>
  <si>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</si>
  <si>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</si>
  <si>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</si>
  <si>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</si>
  <si>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</si>
  <si>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</si>
  <si>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</si>
  <si>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</si>
  <si>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</si>
  <si>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</si>
  <si>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</si>
  <si>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</si>
  <si>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</si>
  <si>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</si>
  <si>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</si>
  <si>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</si>
  <si>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</si>
  <si>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</si>
  <si>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</si>
  <si>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</si>
  <si>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</si>
  <si>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</si>
  <si>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</si>
  <si>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</si>
  <si>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</si>
  <si>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</si>
  <si>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</si>
  <si>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</si>
  <si>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</si>
  <si>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</si>
  <si>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</si>
  <si>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</si>
  <si>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</si>
  <si>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</si>
  <si>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</si>
  <si>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</si>
  <si>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</si>
  <si>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</si>
  <si>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</si>
  <si>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</si>
  <si>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</si>
  <si>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</si>
  <si>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</si>
  <si>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</si>
  <si>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</si>
  <si>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</si>
  <si>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</si>
  <si>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</si>
  <si>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</si>
  <si>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</si>
  <si>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</si>
  <si>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</si>
  <si>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</si>
  <si>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</si>
  <si>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</si>
  <si>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</si>
  <si>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</si>
  <si>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</si>
  <si>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</si>
  <si>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</si>
  <si>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</si>
  <si>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</si>
  <si>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</si>
  <si>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</si>
  <si>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</si>
  <si>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</si>
  <si>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</si>
  <si>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</si>
  <si>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</si>
  <si>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</si>
  <si>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</si>
  <si>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</si>
  <si>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</si>
  <si>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</si>
  <si>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</si>
  <si>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</si>
  <si>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</si>
  <si>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</si>
  <si>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</si>
  <si>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</si>
  <si>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</si>
  <si>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</si>
  <si>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</si>
  <si>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</si>
  <si>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</si>
  <si>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</si>
  <si>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</si>
  <si>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</si>
  <si>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</si>
  <si>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</si>
  <si>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</si>
  <si>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</si>
  <si>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</si>
  <si>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</si>
  <si>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</si>
  <si>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</si>
  <si>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</si>
  <si>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</si>
  <si>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</si>
  <si>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</si>
  <si>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</si>
  <si>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</si>
  <si>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</si>
  <si>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</si>
  <si>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</si>
  <si>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</si>
  <si>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</si>
  <si>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</si>
  <si>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</si>
  <si>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</si>
  <si>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</si>
  <si>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</si>
  <si>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</si>
  <si>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</si>
  <si>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</si>
  <si>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</si>
  <si>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</si>
  <si>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</si>
  <si>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</si>
  <si>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</si>
  <si>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</si>
  <si>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</si>
  <si>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</si>
  <si>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</si>
  <si>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</si>
  <si>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</si>
  <si>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</si>
  <si>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</si>
  <si>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</si>
  <si>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</si>
  <si>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</si>
  <si>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</si>
  <si>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</si>
  <si>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</si>
  <si>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</si>
  <si>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</si>
  <si>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</si>
  <si>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</si>
  <si>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</si>
  <si>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</si>
  <si>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</si>
  <si>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</si>
  <si>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</si>
  <si>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</si>
  <si>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</si>
  <si>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</si>
  <si>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</si>
  <si>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</si>
  <si>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</si>
  <si>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</si>
  <si>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</si>
  <si>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</si>
  <si>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</si>
  <si>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</si>
  <si>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</si>
  <si>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</si>
  <si>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</si>
  <si>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</si>
  <si>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</si>
  <si>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</si>
  <si>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</si>
  <si>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</si>
  <si>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</si>
  <si>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</si>
  <si>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</si>
  <si>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</si>
  <si>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</si>
  <si>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</si>
  <si>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</si>
  <si>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</si>
  <si>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</si>
  <si>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</si>
  <si>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</si>
  <si>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</si>
  <si>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</si>
  <si>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</si>
  <si>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</si>
  <si>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</si>
  <si>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</si>
  <si>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</si>
  <si>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</si>
  <si>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</si>
  <si>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</si>
  <si>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</si>
  <si>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</si>
  <si>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</si>
  <si>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</si>
  <si>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</si>
  <si>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</si>
  <si>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</si>
  <si>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</si>
  <si>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</si>
  <si>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</si>
  <si>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</si>
  <si>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</si>
  <si>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</si>
  <si>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</si>
  <si>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</si>
  <si>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</si>
  <si>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</si>
  <si>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</si>
  <si>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</si>
  <si>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</si>
  <si>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</si>
  <si>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</si>
  <si>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</si>
  <si>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</si>
  <si>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</si>
  <si>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</si>
  <si>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</si>
  <si>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</si>
  <si>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</si>
  <si>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</si>
  <si>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</si>
  <si>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</si>
  <si>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</si>
  <si>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</si>
  <si>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</si>
  <si>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</si>
  <si>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</si>
  <si>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</si>
  <si>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</si>
  <si>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</si>
  <si>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</si>
  <si>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</si>
  <si>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</si>
  <si>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</si>
  <si>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</si>
  <si>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</si>
  <si>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</si>
  <si>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</si>
  <si>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</si>
  <si>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</si>
  <si>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</si>
  <si>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</si>
  <si>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</si>
  <si>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</si>
  <si>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</si>
  <si>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</si>
  <si>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</si>
  <si>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</si>
  <si>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</si>
  <si>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</si>
  <si>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</si>
  <si>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</si>
  <si>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</si>
  <si>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</si>
  <si>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</si>
  <si>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</si>
  <si>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</si>
  <si>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</si>
  <si>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</si>
  <si>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</si>
  <si>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</si>
  <si>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</si>
  <si>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</si>
  <si>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</si>
  <si>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</si>
  <si>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</si>
  <si>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</si>
  <si>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</si>
  <si>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</si>
  <si>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</si>
  <si>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</si>
  <si>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</si>
  <si>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</si>
  <si>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</si>
  <si>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</si>
  <si>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</si>
  <si>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</si>
  <si>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</si>
  <si>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</si>
  <si>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</si>
  <si>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</si>
  <si>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</si>
  <si>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</si>
  <si>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</si>
  <si>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</si>
  <si>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</si>
  <si>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</si>
  <si>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</si>
  <si>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</si>
  <si>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</si>
  <si>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</si>
  <si>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</si>
  <si>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</si>
  <si>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</si>
  <si>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</si>
  <si>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</si>
  <si>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</si>
  <si>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</si>
  <si>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</si>
  <si>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</si>
  <si>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</si>
  <si>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</si>
  <si>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</si>
  <si>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</si>
  <si>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</si>
  <si>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</si>
  <si>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</si>
  <si>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</si>
  <si>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</si>
  <si>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</si>
  <si>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</si>
  <si>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</si>
  <si>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</si>
  <si>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</si>
  <si>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</si>
  <si>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</si>
  <si>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</si>
  <si>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</si>
  <si>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</si>
  <si>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</si>
  <si>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</si>
  <si>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</si>
  <si>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</si>
  <si>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</si>
  <si>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</si>
  <si>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</si>
  <si>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</si>
  <si>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</si>
  <si>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</si>
  <si>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</si>
  <si>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</si>
  <si>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</si>
  <si>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</si>
  <si>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</si>
  <si>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</si>
  <si>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</si>
  <si>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</si>
  <si>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</si>
  <si>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</si>
  <si>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</si>
  <si>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</si>
  <si>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</si>
  <si>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</si>
  <si>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</si>
  <si>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</si>
  <si>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</si>
  <si>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</si>
  <si>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</si>
  <si>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</si>
  <si>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</si>
  <si>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</si>
  <si>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</si>
  <si>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</si>
  <si>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</si>
  <si>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</si>
  <si>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</si>
  <si>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</si>
  <si>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</si>
  <si>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</si>
  <si>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</si>
  <si>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</si>
  <si>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</si>
  <si>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</si>
  <si>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</si>
  <si>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</si>
  <si>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</si>
  <si>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</si>
  <si>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</si>
  <si>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</si>
  <si>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</si>
  <si>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</si>
  <si>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</si>
  <si>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</si>
  <si>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</si>
  <si>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</si>
  <si>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</si>
  <si>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</si>
  <si>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</si>
  <si>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</si>
  <si>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</si>
  <si>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</si>
  <si>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</si>
  <si>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</si>
  <si>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</si>
  <si>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</si>
  <si>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</si>
  <si>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</si>
  <si>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</si>
  <si>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</si>
  <si>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</si>
  <si>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</si>
  <si>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</si>
  <si>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</si>
  <si>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</si>
  <si>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</si>
  <si>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</si>
  <si>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</si>
  <si>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</si>
  <si>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</si>
  <si>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</si>
  <si>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</si>
  <si>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</si>
  <si>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</si>
  <si>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</si>
  <si>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</si>
  <si>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</si>
  <si>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</si>
  <si>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</si>
  <si>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</si>
  <si>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</si>
  <si>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</si>
  <si>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</si>
  <si>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</si>
  <si>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</si>
  <si>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</si>
  <si>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</si>
  <si>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</si>
  <si>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</si>
  <si>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</si>
  <si>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</si>
  <si>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</si>
  <si>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</si>
  <si>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</si>
  <si>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</si>
  <si>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</si>
  <si>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</si>
  <si>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</si>
  <si>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</si>
  <si>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</si>
  <si>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</si>
  <si>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</si>
  <si>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</si>
  <si>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</si>
  <si>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</si>
  <si>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</si>
  <si>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</si>
  <si>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</si>
  <si>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</si>
  <si>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</si>
  <si>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</si>
  <si>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</si>
  <si>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</si>
  <si>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</si>
  <si>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</si>
  <si>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</si>
  <si>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</si>
  <si>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</si>
  <si>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</si>
  <si>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</si>
  <si>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</si>
  <si>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</si>
  <si>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</si>
  <si>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</si>
  <si>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</si>
  <si>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</si>
  <si>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</si>
  <si>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</si>
  <si>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</si>
  <si>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</si>
  <si>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</si>
  <si>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</si>
  <si>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</si>
  <si>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</si>
  <si>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</si>
  <si>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</si>
  <si>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</si>
  <si>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</si>
  <si>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</si>
  <si>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</si>
  <si>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</si>
  <si>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</si>
  <si>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</si>
  <si>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</si>
  <si>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</si>
  <si>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</si>
  <si>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</si>
  <si>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</si>
  <si>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</si>
  <si>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</si>
  <si>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</si>
  <si>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</si>
  <si>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</si>
  <si>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</si>
  <si>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</si>
  <si>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</si>
  <si>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</si>
  <si>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</si>
  <si>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</si>
  <si>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</si>
  <si>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</si>
  <si>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</si>
  <si>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</si>
  <si>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</si>
  <si>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</si>
  <si>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</si>
  <si>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</si>
  <si>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</si>
  <si>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</si>
  <si>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</si>
  <si>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</si>
  <si>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</si>
  <si>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</si>
  <si>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</si>
  <si>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</si>
  <si>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</si>
  <si>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</si>
  <si>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</si>
  <si>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</si>
  <si>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</si>
  <si>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</si>
  <si>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</si>
  <si>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</si>
  <si>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</si>
  <si>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</si>
  <si>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</si>
  <si>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</si>
  <si>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</si>
  <si>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</si>
  <si>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</si>
  <si>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</si>
  <si>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</si>
  <si>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</si>
  <si>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</si>
  <si>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</si>
  <si>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</si>
  <si>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</si>
  <si>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</si>
  <si>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</si>
  <si>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</si>
  <si>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</si>
  <si>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</si>
  <si>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</si>
  <si>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</si>
  <si>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</si>
  <si>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</si>
  <si>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</si>
  <si>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</si>
  <si>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</si>
  <si>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</si>
  <si>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</si>
  <si>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</si>
  <si>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</si>
  <si>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</si>
  <si>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</si>
  <si>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</si>
  <si>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</si>
  <si>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</si>
  <si>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</si>
  <si>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</si>
  <si>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</si>
  <si>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</si>
  <si>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</si>
  <si>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</si>
  <si>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</si>
  <si>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</si>
  <si>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</si>
  <si>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</si>
  <si>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</si>
  <si>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</si>
  <si>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</si>
  <si>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</si>
  <si>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</si>
  <si>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</si>
  <si>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</si>
  <si>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</si>
  <si>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</si>
  <si>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</si>
  <si>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</si>
  <si>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</si>
  <si>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</si>
  <si>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</si>
  <si>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</si>
  <si>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</si>
  <si>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</si>
  <si>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</si>
  <si>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</si>
  <si>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</si>
  <si>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</si>
  <si>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</si>
  <si>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</si>
  <si>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</si>
  <si>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</si>
  <si>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</si>
  <si>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</si>
  <si>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</si>
  <si>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</si>
  <si>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</si>
  <si>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</si>
  <si>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</si>
  <si>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</si>
  <si>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</si>
  <si>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</si>
  <si>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</si>
  <si>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</si>
  <si>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</si>
  <si>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</si>
  <si>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</si>
  <si>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</si>
  <si>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</si>
  <si>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</si>
  <si>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</si>
  <si>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</si>
  <si>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</si>
  <si>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</si>
  <si>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</si>
  <si>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</si>
  <si>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</si>
  <si>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</si>
  <si>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</si>
  <si>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</si>
  <si>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</si>
  <si>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</si>
  <si>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</si>
  <si>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</si>
  <si>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</si>
  <si>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</si>
  <si>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</si>
  <si>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</si>
  <si>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</si>
  <si>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</si>
  <si>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</si>
  <si>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</si>
  <si>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</si>
  <si>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</si>
  <si>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</si>
  <si>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</si>
  <si>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</si>
  <si>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</si>
  <si>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</si>
  <si>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</si>
  <si>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</si>
  <si>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</si>
  <si>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</si>
  <si>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</si>
  <si>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</si>
  <si>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</si>
  <si>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</si>
  <si>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</si>
  <si>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</si>
  <si>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</si>
  <si>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</si>
  <si>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</si>
  <si>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</si>
  <si>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</si>
  <si>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</si>
  <si>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</si>
  <si>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</si>
  <si>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</si>
  <si>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</si>
  <si>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</si>
  <si>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</si>
  <si>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</si>
  <si>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</si>
  <si>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</si>
  <si>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</si>
  <si>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</si>
  <si>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</si>
  <si>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</si>
  <si>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</si>
  <si>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</si>
  <si>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</si>
  <si>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</si>
  <si>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</si>
  <si>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</si>
  <si>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</si>
  <si>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</si>
  <si>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</si>
  <si>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</si>
  <si>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</si>
  <si>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</si>
  <si>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</si>
  <si>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</si>
  <si>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</si>
  <si>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</si>
  <si>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</si>
  <si>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</si>
  <si>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</si>
  <si>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</si>
  <si>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</si>
  <si>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</si>
  <si>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</si>
  <si>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</si>
  <si>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</si>
  <si>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</si>
  <si>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</si>
  <si>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</si>
  <si>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</si>
  <si>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</si>
  <si>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</si>
  <si>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</si>
  <si>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</si>
  <si>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</si>
  <si>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</si>
  <si>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</si>
  <si>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</si>
  <si>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</si>
  <si>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</si>
  <si>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</si>
  <si>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</si>
  <si>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</si>
  <si>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</si>
  <si>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</si>
  <si>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</si>
  <si>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</si>
  <si>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</si>
  <si>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</si>
  <si>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</si>
  <si>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</si>
  <si>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</si>
  <si>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</si>
  <si>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</si>
  <si>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</si>
  <si>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</si>
  <si>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</si>
  <si>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</si>
  <si>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</si>
  <si>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</si>
  <si>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</si>
  <si>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</si>
  <si>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</si>
  <si>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</si>
  <si>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</si>
  <si>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</si>
  <si>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</si>
  <si>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</si>
  <si>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</si>
  <si>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</si>
  <si>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</si>
  <si>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</si>
  <si>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</si>
  <si>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</si>
  <si>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</si>
  <si>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</si>
  <si>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</si>
  <si>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</si>
  <si>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</si>
  <si>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</si>
  <si>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</si>
  <si>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</si>
  <si>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</si>
  <si>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</si>
  <si>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</si>
  <si>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</si>
  <si>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</si>
  <si>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</si>
  <si>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</si>
  <si>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</si>
  <si>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</si>
  <si>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</si>
  <si>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</si>
  <si>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</si>
  <si>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</si>
  <si>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</si>
  <si>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</si>
  <si>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</si>
  <si>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</si>
  <si>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</si>
  <si>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</si>
  <si>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</si>
  <si>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</si>
  <si>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</si>
  <si>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</si>
  <si>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</si>
  <si>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</si>
  <si>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</si>
  <si>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</si>
  <si>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</si>
  <si>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</si>
  <si>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</si>
  <si>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</si>
  <si>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</si>
  <si>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</si>
  <si>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</si>
  <si>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</si>
  <si>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</si>
  <si>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</si>
  <si>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</si>
  <si>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</si>
  <si>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</si>
  <si>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</si>
  <si>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</si>
  <si>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</si>
  <si>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</si>
  <si>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</si>
  <si>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</si>
  <si>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</si>
  <si>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</si>
  <si>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</si>
  <si>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</si>
  <si>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</si>
  <si>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</si>
  <si>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</si>
  <si>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</si>
  <si>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</si>
  <si>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</si>
  <si>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</si>
  <si>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</si>
  <si>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</si>
  <si>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</si>
  <si>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</si>
  <si>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</si>
  <si>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</si>
  <si>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</si>
  <si>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</si>
  <si>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</si>
  <si>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</si>
  <si>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</si>
  <si>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</si>
  <si>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</si>
  <si>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</si>
  <si>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</si>
  <si>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</si>
  <si>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</si>
  <si>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</si>
  <si>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</si>
  <si>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</si>
  <si>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</si>
  <si>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</si>
  <si>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</si>
  <si>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</si>
  <si>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</si>
  <si>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</si>
  <si>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</si>
  <si>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</si>
  <si>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</si>
  <si>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</si>
  <si>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</si>
  <si>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</si>
  <si>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</si>
  <si>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</si>
  <si>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</si>
  <si>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</si>
  <si>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</si>
  <si>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</si>
  <si>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</si>
  <si>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</si>
  <si>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</si>
  <si>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</si>
  <si>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</si>
  <si>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</si>
  <si>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</si>
  <si>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</si>
  <si>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</si>
  <si>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</si>
  <si>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</si>
  <si>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</si>
  <si>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</si>
  <si>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</si>
  <si>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</si>
  <si>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</si>
  <si>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</si>
  <si>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</si>
  <si>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</si>
  <si>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</si>
  <si>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</si>
  <si>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</si>
  <si>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</si>
  <si>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</si>
  <si>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</si>
  <si>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</si>
  <si>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</si>
  <si>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</si>
  <si>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</si>
  <si>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</si>
  <si>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</si>
  <si>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</si>
  <si>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</si>
  <si>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</si>
  <si>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</si>
  <si>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</si>
  <si>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</si>
  <si>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</si>
  <si>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</si>
  <si>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</si>
  <si>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</si>
  <si>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</si>
  <si>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</si>
  <si>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</si>
  <si>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</si>
  <si>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</si>
  <si>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</si>
  <si>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</si>
  <si>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</si>
  <si>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</si>
  <si>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</si>
  <si>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</si>
  <si>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</si>
  <si>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</si>
  <si>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</si>
  <si>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</si>
  <si>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</si>
  <si>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</si>
  <si>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</si>
  <si>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</si>
  <si>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</si>
  <si>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</si>
  <si>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</si>
  <si>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</si>
  <si>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</si>
  <si>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</si>
  <si>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</si>
  <si>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</si>
  <si>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</si>
  <si>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</si>
  <si>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</si>
  <si>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</si>
  <si>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</si>
  <si>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</si>
  <si>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</si>
  <si>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</si>
  <si>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</si>
  <si>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</si>
  <si>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</si>
  <si>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</si>
  <si>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</si>
  <si>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</si>
  <si>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</si>
  <si>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</si>
  <si>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</si>
  <si>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</si>
  <si>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</si>
  <si>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</si>
  <si>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</si>
  <si>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</si>
  <si>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</si>
  <si>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</si>
  <si>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</si>
  <si>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</si>
  <si>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</si>
  <si>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</si>
  <si>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</si>
  <si>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</si>
  <si>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</si>
  <si>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</si>
  <si>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</si>
  <si>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</si>
  <si>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</si>
  <si>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</si>
  <si>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</si>
  <si>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</si>
  <si>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</si>
  <si>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</si>
  <si>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</si>
  <si>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</si>
  <si>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</si>
  <si>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</si>
  <si>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</si>
  <si>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</si>
  <si>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</si>
  <si>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</si>
  <si>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</si>
  <si>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</si>
  <si>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</si>
  <si>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</si>
  <si>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</si>
  <si>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</si>
  <si>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</si>
  <si>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</si>
  <si>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</si>
  <si>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</si>
  <si>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</si>
  <si>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</si>
  <si>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</si>
  <si>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</si>
  <si>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</si>
  <si>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</si>
  <si>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</si>
  <si>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</si>
  <si>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</si>
  <si>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</si>
  <si>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</si>
  <si>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</si>
  <si>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</si>
  <si>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</si>
  <si>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</si>
  <si>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</si>
  <si>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</si>
  <si>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</si>
  <si>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</si>
  <si>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</si>
  <si>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</si>
  <si>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</si>
  <si>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</si>
  <si>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</si>
  <si>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</si>
  <si>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</si>
  <si>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</si>
  <si>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</si>
  <si>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</si>
  <si>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</si>
  <si>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</si>
  <si>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</si>
  <si>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</si>
  <si>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</si>
  <si>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</si>
  <si>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</si>
  <si>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</si>
  <si>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</si>
  <si>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</si>
  <si>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</si>
  <si>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</si>
  <si>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</si>
  <si>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</si>
  <si>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</si>
  <si>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</si>
  <si>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</si>
  <si>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</si>
  <si>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</si>
  <si>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</si>
  <si>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</si>
  <si>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</si>
  <si>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</si>
  <si>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</si>
  <si>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</si>
  <si>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</si>
  <si>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</si>
  <si>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</si>
  <si>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</si>
  <si>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</si>
  <si>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</si>
  <si>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</si>
  <si>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</si>
  <si>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</si>
  <si>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</si>
  <si>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</si>
  <si>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</si>
  <si>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</si>
  <si>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</si>
  <si>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</si>
  <si>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</si>
  <si>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</si>
  <si>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</si>
  <si>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</si>
  <si>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</si>
  <si>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</si>
  <si>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</si>
  <si>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</si>
  <si>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</si>
  <si>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</si>
  <si>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</si>
  <si>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</si>
  <si>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</si>
  <si>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</si>
  <si>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</si>
  <si>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</si>
  <si>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</si>
  <si>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</si>
  <si>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</si>
  <si>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</si>
  <si>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</si>
  <si>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</si>
  <si>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</si>
  <si>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</si>
  <si>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</si>
  <si>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</si>
  <si>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</si>
  <si>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</si>
  <si>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</si>
  <si>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</si>
  <si>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</si>
  <si>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</si>
  <si>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</si>
  <si>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</si>
  <si>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</si>
  <si>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</si>
  <si>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</si>
  <si>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</si>
  <si>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</si>
  <si>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</si>
  <si>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</si>
  <si>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</si>
  <si>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</si>
  <si>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</si>
  <si>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</si>
  <si>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</si>
  <si>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</si>
  <si>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</si>
  <si>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</si>
  <si>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</si>
  <si>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</si>
  <si>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</si>
  <si>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</si>
  <si>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</si>
  <si>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</si>
  <si>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</si>
  <si>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</si>
  <si>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</si>
  <si>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</si>
  <si>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</si>
  <si>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</si>
  <si>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</si>
  <si>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</si>
  <si>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</si>
  <si>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</si>
  <si>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</si>
  <si>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</si>
  <si>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</si>
  <si>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</si>
  <si>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</si>
  <si>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</si>
  <si>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</si>
  <si>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</si>
  <si>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</si>
  <si>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</si>
  <si>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</si>
  <si>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</si>
  <si>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</si>
  <si>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</si>
  <si>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</si>
  <si>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</si>
  <si>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</si>
  <si>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</si>
  <si>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</si>
  <si>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</si>
  <si>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</si>
  <si>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</si>
  <si>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</si>
  <si>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</si>
  <si>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</si>
  <si>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</si>
  <si>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</si>
  <si>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</si>
  <si>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</si>
  <si>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</si>
  <si>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</si>
  <si>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</si>
  <si>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</si>
  <si>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</si>
  <si>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</si>
  <si>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</si>
  <si>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</si>
  <si>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</si>
  <si>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</si>
  <si>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</si>
  <si>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</si>
  <si>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</si>
  <si>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</si>
  <si>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</si>
  <si>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</si>
  <si>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</si>
  <si>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</si>
  <si>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</si>
  <si>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</si>
  <si>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</si>
  <si>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</si>
  <si>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</si>
  <si>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</si>
  <si>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</si>
  <si>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</si>
  <si>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</si>
  <si>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</si>
  <si>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</si>
  <si>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</si>
  <si>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</si>
  <si>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</si>
  <si>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</si>
  <si>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</si>
  <si>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</si>
  <si>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</si>
  <si>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</si>
  <si>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</si>
  <si>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</si>
  <si>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</si>
  <si>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</si>
  <si>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</si>
  <si>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</si>
  <si>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</si>
  <si>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</si>
  <si>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</si>
  <si>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</si>
  <si>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</si>
  <si>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</si>
  <si>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</si>
  <si>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</si>
  <si>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</si>
  <si>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</si>
  <si>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</si>
  <si>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</si>
  <si>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</si>
  <si>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</si>
  <si>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</si>
  <si>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</si>
  <si>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</si>
  <si>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</si>
  <si>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</si>
  <si>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</si>
  <si>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</si>
  <si>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</si>
  <si>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</si>
  <si>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</si>
  <si>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</si>
  <si>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</si>
  <si>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</si>
  <si>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</si>
  <si>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</si>
  <si>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</si>
  <si>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</si>
  <si>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</si>
  <si>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</si>
  <si>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</si>
  <si>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</si>
  <si>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</si>
  <si>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</si>
  <si>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</si>
  <si>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</si>
  <si>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</si>
  <si>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</si>
  <si>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</si>
  <si>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</si>
  <si>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</si>
  <si>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</si>
  <si>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</si>
  <si>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</si>
  <si>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</si>
  <si>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</si>
  <si>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</si>
  <si>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</si>
  <si>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</si>
  <si>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</si>
  <si>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</si>
  <si>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</si>
  <si>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</si>
  <si>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</si>
  <si>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</si>
  <si>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</si>
  <si>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</si>
  <si>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</si>
  <si>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</si>
  <si>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</si>
  <si>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</si>
  <si>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</si>
  <si>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</si>
  <si>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</si>
  <si>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</si>
  <si>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</si>
  <si>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</si>
  <si>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</si>
  <si>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</si>
  <si>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</si>
  <si>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</si>
  <si>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</si>
  <si>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</si>
  <si>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</si>
  <si>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</si>
  <si>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</si>
  <si>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</si>
  <si>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</si>
  <si>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</si>
  <si>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</si>
  <si>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</si>
  <si>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</si>
  <si>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</si>
  <si>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</si>
  <si>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</si>
  <si>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</si>
  <si>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</si>
  <si>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</si>
  <si>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</si>
  <si>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</si>
  <si>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</si>
  <si>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</si>
  <si>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</si>
  <si>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</si>
  <si>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</si>
  <si>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</si>
  <si>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</si>
  <si>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</si>
  <si>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</si>
  <si>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</si>
  <si>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</si>
  <si>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</si>
  <si>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</si>
  <si>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</si>
  <si>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</si>
  <si>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</si>
  <si>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</si>
  <si>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</si>
  <si>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</si>
  <si>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</si>
  <si>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</si>
  <si>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</si>
  <si>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</si>
  <si>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</si>
  <si>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</si>
  <si>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</si>
  <si>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</si>
  <si>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</si>
  <si>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</si>
  <si>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</si>
  <si>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</si>
  <si>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</si>
  <si>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</si>
  <si>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</si>
  <si>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</si>
  <si>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</si>
  <si>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</si>
  <si>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</si>
  <si>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</si>
  <si>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</si>
  <si>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</si>
  <si>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</si>
  <si>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</si>
  <si>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</si>
  <si>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</si>
  <si>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</si>
  <si>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</si>
  <si>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</si>
  <si>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</si>
  <si>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</si>
  <si>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</si>
  <si>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</si>
  <si>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</si>
  <si>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</si>
  <si>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</si>
  <si>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</si>
  <si>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</si>
  <si>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</si>
  <si>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</si>
  <si>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</si>
  <si>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</si>
  <si>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</si>
  <si>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</si>
  <si>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</si>
  <si>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</si>
  <si>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</si>
  <si>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</si>
  <si>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</si>
  <si>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</si>
  <si>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</si>
  <si>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</si>
  <si>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</si>
  <si>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</si>
  <si>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</si>
  <si>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</si>
  <si>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</si>
  <si>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</si>
  <si>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</si>
  <si>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</si>
  <si>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</si>
  <si>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</si>
  <si>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</si>
  <si>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</si>
  <si>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</si>
  <si>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</si>
  <si>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</si>
  <si>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</si>
  <si>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</si>
  <si>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</si>
  <si>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</si>
  <si>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</si>
  <si>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</si>
  <si>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</si>
  <si>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</si>
  <si>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</si>
  <si>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</si>
  <si>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</si>
  <si>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</si>
  <si>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</si>
  <si>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</si>
  <si>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</si>
  <si>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</si>
  <si>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</si>
  <si>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</si>
  <si>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</si>
  <si>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</si>
  <si>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</si>
  <si>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</si>
  <si>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</si>
  <si>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</si>
  <si>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</si>
  <si>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</si>
  <si>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</si>
  <si>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</si>
  <si>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</si>
  <si>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</si>
  <si>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</si>
  <si>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</si>
  <si>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</si>
  <si>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</si>
  <si>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</si>
  <si>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</si>
  <si>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</si>
  <si>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</si>
  <si>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</si>
  <si>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</si>
  <si>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</si>
  <si>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</si>
  <si>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</si>
  <si>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</si>
  <si>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</si>
  <si>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</si>
  <si>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</si>
  <si>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</si>
  <si>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</si>
  <si>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</si>
  <si>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</si>
  <si>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</si>
  <si>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</si>
  <si>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</si>
  <si>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</si>
  <si>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</si>
  <si>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</si>
  <si>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</si>
  <si>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</si>
  <si>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</si>
  <si>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</si>
  <si>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</si>
  <si>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</si>
  <si>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</si>
  <si>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</si>
  <si>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</si>
  <si>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</si>
  <si>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</si>
  <si>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</si>
  <si>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</si>
  <si>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</si>
  <si>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</si>
  <si>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</si>
  <si>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</si>
  <si>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</si>
  <si>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</si>
  <si>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</si>
  <si>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</si>
  <si>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</si>
  <si>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</si>
  <si>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</si>
  <si>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</si>
  <si>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</si>
  <si>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</si>
  <si>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</si>
  <si>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</si>
  <si>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</si>
  <si>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</si>
  <si>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</si>
  <si>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</si>
  <si>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</si>
  <si>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</si>
  <si>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</si>
  <si>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</si>
  <si>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</si>
  <si>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</si>
  <si>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</si>
  <si>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</si>
  <si>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</si>
  <si>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</si>
  <si>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</si>
  <si>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</si>
  <si>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</si>
  <si>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</si>
  <si>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</si>
  <si>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</si>
  <si>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</si>
  <si>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</si>
  <si>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</si>
  <si>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</si>
  <si>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</si>
  <si>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</si>
  <si>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</si>
  <si>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</si>
  <si>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</si>
  <si>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</si>
  <si>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</si>
  <si>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</si>
  <si>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</si>
  <si>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</si>
  <si>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</si>
  <si>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</si>
  <si>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</si>
  <si>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</si>
  <si>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</si>
  <si>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</si>
  <si>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</si>
  <si>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</si>
  <si>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</si>
  <si>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</si>
  <si>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</si>
  <si>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</si>
  <si>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</si>
  <si>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</si>
  <si>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</si>
  <si>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</si>
  <si>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</si>
  <si>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</si>
  <si>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</si>
  <si>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</si>
  <si>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</si>
  <si>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</si>
  <si>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</si>
  <si>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</si>
  <si>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</si>
  <si>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</si>
  <si>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</si>
  <si>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</si>
  <si>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</si>
  <si>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</si>
  <si>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</si>
  <si>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</si>
  <si>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</si>
  <si>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</si>
  <si>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</si>
  <si>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</si>
  <si>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</si>
  <si>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</si>
  <si>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</si>
  <si>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</si>
  <si>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</si>
  <si>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</si>
  <si>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</si>
  <si>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</si>
  <si>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</si>
  <si>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</si>
  <si>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</si>
  <si>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</si>
  <si>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</si>
  <si>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</si>
  <si>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</si>
  <si>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</si>
  <si>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</si>
  <si>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</si>
  <si>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</si>
  <si>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</si>
  <si>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</si>
  <si>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</si>
  <si>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</si>
  <si>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</si>
  <si>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</si>
  <si>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</si>
  <si>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</si>
  <si>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</si>
  <si>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</si>
  <si>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</si>
  <si>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</si>
  <si>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</si>
  <si>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</si>
  <si>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</si>
  <si>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</si>
  <si>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</si>
  <si>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</si>
  <si>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</si>
  <si>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</si>
  <si>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</si>
  <si>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</si>
  <si>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</si>
  <si>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</si>
  <si>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</si>
  <si>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</si>
  <si>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</si>
  <si>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</si>
  <si>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</si>
  <si>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</si>
  <si>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</si>
  <si>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</si>
  <si>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</si>
  <si>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</si>
  <si>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</si>
  <si>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</si>
  <si>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</si>
  <si>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</si>
  <si>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</si>
  <si>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</si>
  <si>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</si>
  <si>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</si>
  <si>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</si>
  <si>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</si>
  <si>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</si>
  <si>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</si>
  <si>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</si>
  <si>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</si>
  <si>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</si>
  <si>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</si>
  <si>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</si>
  <si>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</si>
  <si>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</si>
  <si>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</si>
  <si>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</si>
  <si>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</si>
  <si>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</si>
  <si>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</si>
  <si>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</si>
  <si>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</si>
  <si>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</si>
  <si>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</si>
  <si>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</si>
  <si>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</si>
  <si>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</si>
  <si>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</si>
  <si>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</si>
  <si>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</si>
  <si>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</si>
  <si>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</si>
  <si>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</si>
  <si>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</si>
  <si>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</si>
  <si>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</si>
  <si>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</si>
  <si>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</si>
  <si>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</si>
  <si>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</si>
  <si>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</si>
  <si>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</si>
  <si>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</si>
  <si>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</si>
  <si>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</si>
  <si>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</si>
  <si>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</si>
  <si>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</si>
  <si>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</si>
  <si>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</si>
  <si>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</si>
  <si>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</si>
  <si>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</si>
  <si>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</si>
  <si>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</si>
  <si>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</si>
  <si>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</si>
  <si>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</si>
  <si>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</si>
  <si>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</si>
  <si>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</si>
  <si>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</si>
  <si>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</si>
  <si>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</si>
  <si>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</si>
  <si>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</si>
  <si>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</si>
  <si>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</si>
  <si>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</si>
  <si>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</si>
  <si>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</si>
  <si>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</si>
  <si>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</si>
  <si>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</si>
  <si>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</si>
  <si>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</si>
  <si>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</si>
  <si>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</si>
  <si>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</si>
  <si>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</si>
  <si>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</si>
  <si>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</si>
  <si>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</si>
  <si>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</si>
  <si>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</si>
  <si>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</si>
  <si>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</si>
  <si>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</si>
  <si>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</si>
  <si>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</si>
  <si>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</si>
  <si>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</si>
  <si>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</si>
  <si>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</si>
  <si>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</si>
  <si>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</si>
  <si>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</si>
  <si>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</si>
  <si>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</si>
  <si>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</si>
  <si>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</si>
  <si>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</si>
  <si>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</si>
  <si>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</si>
  <si>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</si>
  <si>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</si>
  <si>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</si>
  <si>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</si>
  <si>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</si>
  <si>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</si>
  <si>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</si>
  <si>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</si>
  <si>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</si>
  <si>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</si>
  <si>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</si>
  <si>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</si>
  <si>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</si>
  <si>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</si>
  <si>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</si>
  <si>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</si>
  <si>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</si>
  <si>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</si>
  <si>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</si>
  <si>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</si>
  <si>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</si>
  <si>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</si>
  <si>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</si>
  <si>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</si>
  <si>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</si>
  <si>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</si>
  <si>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</si>
  <si>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</si>
  <si>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</si>
  <si>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</si>
  <si>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</si>
  <si>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</si>
  <si>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</si>
  <si>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</si>
  <si>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</si>
  <si>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</si>
  <si>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</si>
  <si>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</si>
  <si>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</si>
  <si>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</si>
  <si>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</si>
  <si>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</si>
  <si>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</si>
  <si>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</si>
  <si>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</si>
  <si>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</si>
  <si>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</si>
  <si>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</si>
  <si>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</si>
  <si>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</si>
  <si>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</si>
  <si>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</si>
  <si>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</si>
  <si>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</si>
  <si>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</si>
  <si>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</si>
  <si>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</si>
  <si>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</si>
  <si>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</si>
  <si>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</si>
  <si>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</si>
  <si>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</si>
  <si>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</si>
  <si>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</si>
  <si>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</si>
  <si>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</si>
  <si>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</si>
  <si>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</si>
  <si>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</si>
  <si>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</si>
  <si>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</si>
  <si>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</si>
  <si>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</si>
  <si>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</si>
  <si>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</si>
  <si>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</si>
  <si>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</si>
  <si>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</si>
  <si>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</si>
  <si>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</si>
  <si>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</si>
  <si>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</si>
  <si>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</si>
  <si>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</si>
  <si>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</si>
  <si>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</si>
  <si>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</si>
  <si>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</si>
  <si>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</si>
  <si>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</si>
  <si>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</si>
  <si>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</si>
  <si>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</si>
  <si>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</si>
  <si>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</si>
  <si>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</si>
  <si>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</si>
  <si>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</si>
  <si>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</si>
  <si>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</si>
  <si>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</si>
  <si>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</si>
  <si>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</si>
  <si>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</si>
  <si>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</si>
  <si>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</si>
  <si>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</si>
  <si>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</si>
  <si>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</si>
  <si>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</si>
  <si>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</si>
  <si>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</si>
  <si>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</si>
  <si>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</si>
  <si>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</si>
  <si>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</si>
  <si>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</si>
  <si>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</si>
  <si>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</si>
  <si>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</si>
  <si>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</si>
  <si>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</si>
  <si>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</si>
  <si>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</si>
  <si>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</si>
  <si>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</si>
  <si>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</si>
  <si>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</si>
  <si>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</si>
  <si>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</si>
  <si>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</si>
  <si>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</si>
  <si>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</si>
  <si>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</si>
  <si>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</si>
  <si>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</si>
  <si>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</si>
  <si>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</si>
  <si>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</si>
  <si>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</si>
  <si>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</si>
  <si>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</si>
  <si>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</si>
  <si>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</si>
  <si>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</si>
  <si>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</si>
  <si>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</si>
  <si>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</si>
  <si>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</si>
  <si>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</si>
  <si>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</si>
  <si>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</si>
  <si>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</si>
  <si>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</si>
  <si>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</si>
  <si>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</si>
  <si>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</si>
  <si>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</si>
  <si>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</si>
  <si>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</si>
  <si>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</si>
  <si>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</si>
  <si>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</si>
  <si>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</si>
  <si>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</si>
  <si>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</si>
  <si>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</si>
  <si>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</si>
  <si>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</si>
  <si>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</si>
  <si>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</si>
  <si>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</si>
  <si>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</si>
  <si>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</si>
  <si>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</si>
  <si>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</si>
  <si>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</si>
  <si>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</si>
  <si>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</si>
  <si>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</si>
  <si>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</si>
  <si>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</si>
  <si>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</si>
  <si>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</si>
  <si>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</si>
  <si>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</si>
  <si>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</si>
  <si>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</si>
  <si>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</si>
  <si>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</si>
  <si>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</si>
  <si>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</si>
  <si>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</si>
  <si>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</si>
  <si>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</si>
  <si>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</si>
  <si>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</si>
  <si>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</si>
  <si>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</si>
  <si>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</si>
  <si>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</si>
  <si>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</si>
  <si>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</si>
  <si>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</si>
  <si>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</si>
  <si>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</si>
  <si>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</si>
  <si>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</si>
  <si>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</si>
  <si>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</si>
  <si>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</si>
  <si>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</si>
  <si>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</si>
  <si>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</si>
  <si>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</si>
  <si>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</si>
  <si>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</si>
  <si>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</si>
  <si>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</si>
  <si>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</si>
  <si>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</si>
  <si>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</si>
  <si>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</si>
  <si>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</si>
  <si>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</si>
  <si>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</si>
  <si>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</si>
  <si>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</si>
  <si>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</si>
  <si>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</si>
  <si>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</si>
  <si>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</si>
  <si>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</si>
  <si>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</si>
  <si>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</si>
  <si>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</si>
  <si>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</si>
  <si>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</si>
  <si>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</si>
  <si>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</si>
  <si>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</si>
  <si>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</si>
  <si>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</si>
  <si>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</si>
  <si>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</si>
  <si>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</si>
  <si>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</si>
  <si>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</si>
  <si>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</si>
  <si>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</si>
  <si>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</si>
  <si>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</si>
  <si>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</si>
  <si>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</si>
  <si>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</si>
  <si>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</si>
  <si>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</si>
  <si>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</si>
  <si>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</si>
  <si>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</si>
  <si>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</si>
  <si>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</si>
  <si>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</si>
  <si>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</si>
  <si>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</si>
  <si>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</si>
  <si>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</si>
  <si>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</si>
  <si>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</si>
  <si>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</si>
  <si>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</si>
  <si>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</si>
  <si>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</si>
  <si>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</si>
  <si>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</si>
  <si>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</si>
  <si>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</si>
  <si>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</si>
  <si>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</si>
  <si>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</si>
  <si>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</si>
  <si>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</si>
  <si>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</si>
  <si>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</si>
  <si>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</si>
  <si>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</si>
  <si>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</si>
  <si>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</si>
  <si>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</si>
  <si>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</si>
  <si>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</si>
  <si>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</si>
  <si>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</si>
  <si>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</si>
  <si>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</si>
  <si>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</si>
  <si>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</si>
  <si>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</si>
  <si>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</si>
  <si>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</si>
  <si>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</si>
  <si>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</si>
  <si>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</si>
  <si>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</si>
  <si>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</si>
  <si>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</si>
  <si>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</si>
  <si>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</si>
  <si>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</si>
  <si>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</si>
  <si>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</si>
  <si>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</si>
  <si>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</si>
  <si>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</si>
  <si>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</si>
  <si>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</si>
  <si>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</si>
  <si>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</si>
  <si>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</si>
  <si>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</si>
  <si>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</si>
  <si>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</si>
  <si>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</si>
  <si>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</si>
  <si>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</si>
  <si>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</si>
  <si>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</si>
  <si>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</si>
  <si>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</si>
  <si>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</si>
  <si>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</si>
  <si>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</si>
  <si>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</si>
  <si>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</si>
  <si>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</si>
  <si>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</si>
  <si>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</si>
  <si>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</si>
  <si>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</si>
  <si>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</si>
  <si>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</si>
  <si>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</si>
  <si>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</si>
  <si>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</si>
  <si>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</si>
  <si>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</si>
  <si>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</si>
  <si>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</si>
  <si>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</si>
  <si>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</si>
  <si>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</si>
  <si>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</si>
  <si>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</si>
  <si>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</si>
  <si>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</si>
  <si>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</si>
  <si>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</si>
  <si>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</si>
  <si>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</si>
  <si>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</si>
  <si>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</si>
  <si>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</si>
  <si>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</si>
  <si>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</si>
  <si>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</si>
  <si>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</si>
  <si>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</si>
  <si>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</si>
  <si>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</si>
  <si>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</si>
  <si>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</si>
  <si>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</si>
  <si>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</si>
  <si>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</si>
  <si>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</si>
  <si>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</si>
  <si>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</si>
  <si>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</si>
  <si>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</si>
  <si>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</si>
  <si>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</si>
  <si>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</si>
  <si>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</si>
  <si>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</si>
  <si>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</si>
  <si>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</si>
  <si>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</si>
  <si>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</si>
  <si>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</si>
  <si>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</si>
  <si>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</si>
  <si>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</si>
  <si>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</si>
  <si>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</si>
  <si>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</si>
  <si>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</si>
  <si>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</si>
  <si>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</si>
  <si>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</si>
  <si>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</si>
  <si>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</si>
  <si>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</si>
  <si>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</si>
  <si>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</si>
  <si>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</si>
  <si>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</si>
  <si>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</si>
  <si>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</si>
  <si>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</si>
  <si>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</si>
  <si>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</si>
  <si>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</si>
  <si>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</si>
  <si>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</si>
  <si>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</si>
  <si>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</si>
  <si>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</si>
  <si>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</si>
  <si>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</si>
  <si>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</si>
  <si>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</si>
  <si>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</si>
  <si>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</si>
  <si>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</si>
  <si>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</si>
  <si>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</si>
  <si>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</si>
  <si>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</si>
  <si>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</si>
  <si>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</si>
  <si>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</si>
  <si>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</si>
  <si>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</si>
  <si>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</si>
  <si>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</si>
  <si>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</si>
  <si>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</si>
  <si>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</si>
  <si>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</si>
  <si>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</si>
  <si>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</si>
  <si>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</si>
  <si>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</si>
  <si>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</si>
  <si>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</si>
  <si>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</si>
  <si>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</si>
  <si>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</si>
  <si>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</si>
  <si>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</si>
  <si>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</si>
  <si>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</si>
  <si>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</si>
  <si>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</si>
  <si>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</si>
  <si>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</si>
  <si>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</si>
  <si>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</si>
  <si>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</si>
  <si>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</si>
  <si>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</si>
  <si>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</si>
  <si>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</si>
  <si>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</si>
  <si>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</si>
  <si>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</si>
  <si>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</si>
  <si>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</si>
  <si>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</si>
  <si>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</si>
  <si>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</si>
  <si>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</si>
  <si>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</si>
  <si>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</si>
  <si>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</si>
  <si>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</si>
  <si>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</si>
  <si>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</si>
  <si>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</si>
  <si>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</si>
  <si>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</si>
  <si>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</si>
  <si>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</si>
  <si>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</si>
  <si>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</si>
  <si>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</si>
  <si>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</si>
  <si>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</si>
  <si>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</si>
  <si>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</si>
  <si>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</si>
  <si>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</si>
  <si>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</si>
  <si>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</si>
  <si>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</si>
  <si>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</si>
  <si>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</si>
  <si>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</si>
  <si>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</si>
  <si>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</si>
  <si>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</si>
  <si>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</si>
  <si>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</si>
  <si>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</si>
  <si>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</si>
  <si>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</si>
  <si>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</si>
  <si>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</si>
  <si>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</si>
  <si>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</si>
  <si>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</si>
  <si>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</si>
  <si>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</si>
  <si>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</si>
  <si>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</si>
  <si>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</si>
  <si>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</si>
  <si>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</si>
  <si>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</si>
  <si>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</si>
  <si>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</si>
  <si>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</si>
  <si>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</si>
  <si>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</si>
  <si>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</si>
  <si>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</si>
  <si>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</si>
  <si>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</si>
  <si>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</si>
  <si>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</si>
  <si>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</si>
  <si>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</si>
  <si>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</si>
  <si>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</si>
  <si>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</si>
  <si>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</si>
  <si>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</si>
  <si>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</si>
  <si>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</si>
  <si>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</si>
  <si>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</si>
  <si>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</si>
  <si>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</si>
  <si>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</si>
  <si>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</si>
  <si>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</si>
  <si>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</si>
  <si>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</si>
  <si>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</si>
  <si>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</si>
  <si>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</si>
  <si>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</si>
  <si>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</si>
  <si>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</si>
  <si>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</si>
  <si>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</si>
  <si>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</si>
  <si>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</si>
  <si>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</si>
  <si>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</si>
  <si>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</si>
  <si>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</si>
  <si>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</si>
  <si>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</si>
  <si>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</si>
  <si>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</si>
  <si>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</si>
  <si>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</si>
  <si>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</si>
  <si>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</si>
  <si>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</si>
  <si>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</si>
  <si>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</si>
  <si>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</si>
  <si>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</si>
  <si>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</si>
  <si>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</si>
  <si>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</si>
  <si>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</si>
  <si>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</si>
  <si>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</si>
  <si>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</si>
  <si>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</si>
  <si>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</si>
  <si>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</si>
  <si>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</si>
  <si>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</si>
  <si>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</si>
  <si>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</si>
  <si>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</si>
  <si>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</si>
  <si>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</si>
  <si>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</si>
  <si>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</si>
  <si>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</si>
  <si>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</si>
  <si>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</si>
  <si>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</si>
  <si>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</si>
  <si>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</si>
  <si>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</si>
  <si>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</si>
  <si>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</si>
  <si>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</si>
  <si>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</si>
  <si>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</si>
  <si>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</si>
  <si>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</si>
  <si>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</si>
  <si>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</si>
  <si>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</si>
  <si>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</si>
  <si>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</si>
  <si>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</si>
  <si>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</si>
  <si>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</si>
  <si>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</si>
  <si>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</si>
  <si>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</si>
  <si>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</si>
  <si>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</si>
  <si>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</si>
  <si>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</si>
  <si>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</si>
  <si>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</si>
  <si>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</si>
  <si>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</si>
  <si>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</si>
  <si>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</si>
  <si>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</si>
  <si>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</si>
  <si>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</si>
  <si>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</si>
  <si>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</si>
  <si>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</si>
  <si>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</si>
  <si>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</si>
  <si>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</si>
  <si>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</si>
  <si>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</si>
  <si>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</si>
  <si>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</si>
  <si>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</si>
  <si>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</si>
  <si>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</si>
  <si>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</si>
  <si>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</si>
  <si>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</si>
  <si>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</si>
  <si>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</si>
  <si>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</si>
  <si>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</si>
  <si>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</si>
  <si>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</si>
  <si>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</si>
  <si>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</si>
  <si>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</si>
  <si>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</si>
  <si>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</si>
  <si>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</si>
  <si>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</si>
  <si>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</si>
  <si>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</si>
  <si>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</si>
  <si>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</si>
  <si>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</si>
  <si>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</si>
  <si>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</si>
  <si>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</si>
  <si>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</si>
  <si>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</si>
  <si>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</si>
  <si>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</si>
  <si>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</si>
  <si>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</si>
  <si>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</si>
  <si>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</si>
  <si>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</si>
  <si>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</si>
  <si>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</si>
  <si>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</si>
  <si>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</si>
  <si>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</si>
  <si>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</si>
  <si>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</si>
  <si>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</si>
  <si>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</si>
  <si>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</si>
  <si>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</si>
  <si>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</si>
  <si>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</si>
  <si>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</si>
  <si>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</si>
  <si>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</si>
  <si>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</si>
  <si>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</si>
  <si>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</si>
  <si>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</si>
  <si>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</si>
  <si>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</si>
  <si>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</si>
  <si>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</si>
  <si>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</si>
  <si>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</si>
  <si>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</si>
  <si>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</si>
  <si>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</si>
  <si>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</si>
  <si>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</si>
  <si>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</si>
  <si>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</si>
  <si>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</si>
  <si>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</si>
  <si>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</si>
  <si>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</si>
  <si>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</si>
  <si>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</si>
  <si>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</si>
  <si>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</si>
  <si>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</si>
  <si>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</si>
  <si>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</si>
  <si>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</si>
  <si>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</si>
  <si>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</si>
  <si>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</si>
  <si>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</si>
  <si>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</si>
  <si>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</si>
  <si>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</si>
  <si>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</si>
  <si>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</si>
  <si>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</si>
  <si>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</si>
  <si>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</si>
  <si>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</si>
  <si>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</si>
  <si>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</si>
  <si>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</si>
  <si>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</si>
  <si>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</si>
  <si>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</si>
  <si>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</si>
  <si>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</si>
  <si>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</si>
  <si>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</si>
  <si>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</si>
  <si>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</si>
  <si>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</si>
  <si>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</si>
  <si>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</si>
  <si>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</si>
  <si>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</si>
  <si>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</si>
  <si>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</si>
  <si>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</si>
  <si>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</si>
  <si>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</si>
  <si>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</si>
  <si>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</si>
  <si>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</si>
  <si>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</si>
  <si>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</si>
  <si>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</si>
  <si>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</si>
  <si>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</si>
  <si>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</si>
  <si>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</si>
  <si>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</si>
  <si>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</si>
  <si>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</si>
  <si>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</si>
  <si>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</si>
  <si>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</si>
  <si>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</si>
  <si>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</si>
  <si>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</si>
  <si>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</si>
  <si>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</si>
  <si>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</si>
  <si>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</si>
  <si>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</si>
  <si>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</si>
  <si>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</si>
  <si>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</si>
  <si>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</si>
  <si>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</si>
  <si>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</si>
  <si>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</si>
  <si>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</si>
  <si>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</si>
  <si>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</si>
  <si>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</si>
  <si>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</si>
  <si>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</si>
  <si>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</si>
  <si>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</si>
  <si>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</si>
  <si>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</si>
  <si>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</si>
  <si>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</si>
  <si>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</si>
  <si>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</si>
  <si>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</si>
  <si>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</si>
  <si>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</si>
  <si>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</si>
  <si>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</si>
  <si>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</si>
  <si>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</si>
  <si>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</si>
  <si>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</si>
  <si>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</si>
  <si>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</si>
  <si>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</si>
  <si>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</si>
  <si>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</si>
  <si>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</si>
  <si>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</si>
  <si>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</si>
  <si>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</si>
  <si>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</si>
  <si>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</si>
  <si>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</si>
  <si>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</si>
  <si>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</si>
  <si>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</si>
  <si>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</si>
  <si>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</si>
  <si>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</si>
  <si>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</si>
  <si>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</si>
  <si>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</si>
  <si>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</si>
  <si>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</si>
  <si>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</si>
  <si>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</si>
  <si>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</si>
  <si>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</si>
  <si>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</si>
  <si>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</si>
  <si>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</si>
  <si>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</si>
  <si>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</si>
  <si>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</si>
  <si>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</si>
  <si>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</si>
  <si>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</si>
  <si>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</si>
  <si>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</si>
  <si>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</si>
  <si>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</si>
  <si>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</si>
  <si>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</si>
  <si>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</si>
  <si>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</si>
  <si>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</si>
  <si>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</si>
  <si>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</si>
  <si>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</si>
  <si>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</si>
  <si>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</si>
  <si>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</si>
  <si>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</si>
  <si>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</si>
  <si>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</si>
  <si>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</si>
  <si>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</si>
  <si>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</si>
  <si>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</si>
  <si>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</si>
  <si>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</si>
  <si>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</si>
  <si>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</si>
  <si>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</si>
  <si>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</si>
  <si>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</si>
  <si>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</si>
  <si>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</si>
  <si>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</si>
  <si>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</si>
  <si>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</si>
  <si>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</si>
  <si>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</si>
  <si>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</si>
  <si>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</si>
  <si>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</si>
  <si>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</si>
  <si>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</si>
  <si>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</si>
  <si>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</si>
  <si>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</si>
  <si>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</si>
  <si>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</si>
  <si>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</si>
  <si>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</si>
  <si>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</si>
  <si>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</si>
  <si>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</si>
  <si>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</si>
  <si>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</si>
  <si>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</si>
  <si>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</si>
  <si>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</si>
  <si>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</si>
  <si>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</si>
  <si>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</si>
  <si>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</si>
  <si>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</si>
  <si>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</si>
  <si>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</si>
  <si>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</si>
  <si>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</si>
  <si>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</si>
  <si>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</si>
  <si>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</si>
  <si>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</si>
  <si>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</si>
  <si>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</si>
  <si>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</si>
  <si>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</si>
  <si>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</si>
  <si>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</si>
  <si>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</si>
  <si>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</si>
  <si>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</si>
  <si>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</si>
  <si>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</si>
  <si>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</si>
  <si>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</si>
  <si>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</si>
  <si>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</si>
  <si>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</si>
  <si>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</si>
  <si>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</si>
  <si>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</si>
  <si>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</si>
  <si>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</si>
  <si>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</si>
  <si>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</si>
  <si>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</si>
  <si>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</si>
  <si>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</si>
  <si>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</si>
  <si>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</si>
  <si>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</si>
  <si>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</si>
  <si>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</si>
  <si>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</si>
  <si>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</si>
  <si>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</si>
  <si>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</si>
  <si>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</si>
  <si>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</si>
  <si>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</si>
  <si>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</si>
  <si>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</si>
  <si>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</si>
  <si>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</si>
  <si>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</si>
  <si>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</si>
  <si>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</si>
  <si>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</si>
  <si>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</si>
  <si>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</si>
  <si>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</si>
  <si>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</si>
  <si>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</si>
  <si>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</si>
  <si>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</si>
  <si>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</si>
  <si>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</si>
  <si>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</si>
  <si>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</si>
  <si>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</si>
  <si>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</si>
  <si>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</si>
  <si>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</si>
  <si>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</si>
  <si>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</si>
  <si>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</si>
  <si>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</si>
  <si>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</si>
  <si>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</si>
  <si>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</si>
  <si>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</si>
  <si>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</si>
  <si>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</si>
  <si>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</si>
  <si>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</si>
  <si>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</si>
  <si>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</si>
  <si>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</si>
  <si>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</si>
  <si>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</si>
  <si>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</si>
  <si>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</si>
  <si>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</si>
  <si>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</si>
  <si>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</si>
  <si>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</si>
  <si>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</si>
  <si>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</si>
  <si>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</si>
  <si>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</si>
  <si>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</si>
  <si>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</si>
  <si>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</si>
  <si>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</si>
  <si>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</si>
  <si>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</si>
  <si>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</si>
  <si>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</si>
  <si>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</si>
  <si>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</si>
  <si>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</si>
  <si>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</si>
  <si>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</si>
  <si>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</si>
  <si>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</si>
  <si>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</si>
  <si>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</si>
  <si>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</si>
  <si>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</si>
  <si>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</si>
  <si>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</si>
  <si>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</si>
  <si>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</si>
  <si>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</si>
  <si>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</si>
  <si>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</si>
  <si>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</si>
  <si>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</si>
  <si>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</si>
  <si>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</si>
  <si>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</si>
  <si>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</si>
  <si>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</si>
  <si>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</si>
  <si>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</si>
  <si>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</si>
  <si>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</si>
  <si>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</si>
  <si>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</si>
  <si>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</si>
  <si>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</si>
  <si>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</si>
  <si>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</si>
  <si>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</si>
  <si>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</si>
  <si>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</si>
  <si>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</si>
  <si>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</si>
  <si>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</si>
  <si>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</si>
  <si>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</si>
  <si>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</si>
  <si>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</si>
  <si>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</si>
  <si>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</si>
  <si>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</si>
  <si>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</si>
  <si>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</si>
  <si>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</si>
  <si>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</si>
  <si>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</si>
  <si>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</si>
  <si>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</si>
  <si>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</si>
  <si>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</si>
  <si>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</si>
  <si>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</si>
  <si>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</si>
  <si>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</si>
  <si>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</si>
  <si>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</si>
  <si>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</si>
  <si>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</si>
  <si>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</si>
  <si>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</si>
  <si>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</si>
  <si>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</si>
  <si>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</si>
  <si>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</si>
  <si>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</si>
  <si>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</si>
  <si>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</si>
  <si>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</si>
  <si>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</si>
  <si>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</si>
  <si>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</si>
  <si>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</si>
  <si>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</si>
  <si>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</si>
  <si>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</si>
  <si>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</si>
  <si>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</si>
  <si>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</si>
  <si>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</si>
  <si>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</si>
  <si>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</si>
  <si>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</si>
  <si>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</si>
  <si>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</si>
  <si>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</si>
  <si>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</si>
  <si>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</si>
  <si>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</si>
  <si>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</si>
  <si>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</si>
  <si>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</si>
  <si>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</si>
  <si>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</si>
  <si>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</si>
  <si>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</si>
  <si>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</si>
  <si>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</si>
  <si>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</si>
  <si>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</si>
  <si>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</si>
  <si>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</si>
  <si>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</si>
  <si>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</si>
  <si>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</si>
  <si>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</si>
  <si>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</si>
  <si>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</si>
  <si>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</si>
  <si>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</si>
  <si>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</si>
  <si>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</si>
  <si>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</si>
  <si>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</si>
  <si>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</si>
  <si>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</si>
  <si>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</si>
  <si>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</si>
  <si>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</si>
  <si>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</si>
  <si>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</si>
  <si>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</si>
  <si>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</si>
  <si>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</si>
  <si>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</si>
  <si>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</si>
  <si>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</si>
  <si>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</si>
  <si>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</si>
  <si>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</si>
  <si>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</si>
  <si>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</si>
  <si>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</si>
  <si>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</si>
  <si>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</si>
  <si>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</si>
  <si>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</si>
  <si>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</si>
  <si>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</si>
  <si>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</si>
  <si>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</si>
  <si>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</si>
  <si>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</si>
  <si>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</si>
  <si>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</si>
  <si>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</si>
  <si>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</si>
  <si>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</si>
  <si>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</si>
  <si>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</si>
  <si>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</si>
  <si>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</si>
  <si>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</si>
  <si>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</si>
  <si>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</si>
  <si>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</si>
  <si>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</si>
  <si>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</si>
  <si>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</si>
  <si>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</si>
  <si>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</si>
  <si>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</si>
  <si>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</si>
  <si>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</si>
  <si>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</si>
  <si>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</si>
  <si>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</si>
  <si>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</si>
  <si>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</si>
  <si>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</si>
  <si>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</si>
  <si>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</si>
  <si>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</si>
  <si>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</si>
  <si>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</si>
  <si>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</si>
  <si>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</si>
  <si>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</si>
  <si>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</si>
  <si>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</si>
  <si>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</si>
  <si>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</si>
  <si>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</si>
  <si>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</si>
  <si>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</si>
  <si>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</si>
  <si>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</si>
  <si>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</si>
  <si>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</si>
  <si>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</si>
  <si>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</si>
  <si>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</si>
  <si>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</si>
  <si>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</si>
  <si>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</si>
  <si>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</si>
  <si>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</si>
  <si>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</si>
  <si>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</si>
  <si>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</si>
  <si>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</si>
  <si>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</si>
  <si>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</si>
  <si>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</si>
  <si>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</si>
  <si>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</si>
  <si>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</si>
  <si>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</si>
  <si>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</si>
  <si>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</si>
  <si>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</si>
  <si>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</si>
  <si>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</si>
  <si>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</si>
  <si>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</si>
  <si>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</si>
  <si>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</si>
  <si>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</si>
  <si>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</si>
  <si>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</si>
  <si>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</si>
  <si>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</si>
  <si>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</si>
  <si>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</si>
  <si>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</si>
  <si>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</si>
  <si>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</si>
  <si>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</si>
  <si>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</si>
  <si>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</si>
  <si>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</si>
  <si>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</si>
  <si>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</si>
  <si>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</si>
  <si>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</si>
  <si>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</si>
  <si>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</si>
  <si>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</si>
  <si>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</si>
  <si>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</si>
  <si>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</si>
  <si>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</si>
  <si>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</si>
  <si>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</si>
  <si>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</si>
  <si>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</si>
  <si>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</si>
  <si>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</si>
  <si>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</si>
  <si>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</si>
  <si>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</si>
  <si>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</si>
  <si>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</si>
  <si>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</si>
  <si>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</si>
  <si>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</si>
  <si>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</si>
  <si>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</si>
  <si>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</si>
  <si>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</si>
  <si>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</si>
  <si>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</si>
  <si>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</si>
  <si>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</si>
  <si>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</si>
  <si>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</si>
  <si>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</si>
  <si>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</si>
  <si>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</si>
  <si>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</si>
  <si>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</si>
  <si>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</si>
  <si>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</si>
  <si>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</si>
  <si>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</si>
  <si>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</si>
  <si>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</si>
  <si>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</si>
  <si>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</si>
  <si>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</si>
  <si>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</si>
  <si>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</si>
  <si>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</si>
  <si>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</si>
  <si>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</si>
  <si>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</si>
  <si>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</si>
  <si>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</si>
  <si>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</si>
  <si>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</si>
  <si>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</si>
  <si>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</si>
  <si>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</si>
  <si>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</si>
  <si>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</si>
  <si>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</si>
  <si>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</si>
  <si>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</si>
  <si>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</si>
  <si>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</si>
  <si>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</si>
  <si>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</si>
  <si>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</si>
  <si>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</si>
  <si>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</si>
  <si>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</si>
  <si>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</si>
  <si>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</si>
  <si>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</si>
  <si>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</si>
  <si>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</si>
  <si>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</si>
  <si>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</si>
  <si>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</si>
  <si>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</si>
  <si>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</si>
  <si>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</si>
  <si>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</si>
  <si>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</si>
  <si>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</si>
  <si>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</si>
  <si>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</si>
  <si>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</si>
  <si>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</si>
  <si>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</si>
  <si>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</si>
  <si>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</si>
  <si>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</si>
  <si>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</si>
  <si>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</si>
  <si>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</si>
  <si>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</si>
  <si>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</si>
  <si>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</si>
  <si>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</si>
  <si>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</si>
  <si>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</si>
  <si>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</si>
  <si>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</si>
  <si>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</si>
  <si>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</si>
  <si>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</si>
  <si>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</si>
  <si>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</si>
  <si>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</si>
  <si>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</si>
  <si>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</si>
  <si>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</si>
  <si>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</si>
  <si>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</si>
  <si>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</si>
  <si>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</si>
  <si>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</si>
  <si>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</si>
  <si>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</si>
  <si>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</si>
  <si>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</si>
  <si>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</si>
  <si>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</si>
  <si>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</si>
  <si>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</si>
  <si>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</si>
  <si>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</si>
  <si>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</si>
  <si>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</si>
  <si>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</si>
  <si>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</si>
  <si>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</si>
  <si>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</si>
  <si>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</si>
  <si>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</si>
  <si>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</si>
  <si>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</si>
  <si>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</si>
  <si>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</si>
  <si>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</si>
  <si>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</si>
  <si>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</si>
  <si>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</si>
  <si>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</si>
  <si>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</si>
  <si>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</si>
  <si>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</si>
  <si>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</si>
  <si>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</si>
  <si>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</si>
  <si>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</si>
  <si>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</si>
  <si>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</si>
  <si>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</si>
  <si>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</si>
  <si>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</si>
  <si>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</si>
  <si>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</si>
  <si>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</si>
  <si>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</si>
  <si>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</si>
  <si>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</si>
  <si>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</si>
  <si>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</si>
  <si>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</si>
  <si>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</si>
  <si>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</si>
  <si>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</si>
  <si>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</si>
  <si>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</si>
  <si>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</si>
  <si>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</si>
  <si>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</si>
  <si>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</si>
  <si>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</si>
  <si>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</si>
  <si>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</si>
  <si>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</si>
  <si>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</si>
  <si>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</si>
  <si>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</si>
  <si>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</si>
  <si>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</si>
  <si>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</si>
  <si>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</si>
  <si>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</si>
  <si>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</si>
  <si>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</si>
  <si>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</si>
  <si>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</si>
  <si>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</si>
  <si>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</si>
  <si>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</si>
  <si>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</si>
  <si>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</si>
  <si>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</si>
  <si>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</si>
  <si>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</si>
  <si>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</si>
  <si>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</si>
  <si>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</si>
  <si>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</si>
  <si>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</si>
  <si>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</si>
  <si>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</si>
  <si>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</si>
  <si>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</si>
  <si>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</si>
  <si>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</si>
  <si>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</si>
  <si>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</si>
  <si>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</si>
  <si>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</si>
  <si>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</si>
  <si>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</si>
  <si>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</si>
  <si>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</si>
  <si>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</si>
  <si>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</si>
  <si>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</si>
  <si>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</si>
  <si>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</si>
  <si>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</si>
  <si>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</si>
  <si>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</si>
  <si>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</si>
  <si>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</si>
  <si>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</si>
  <si>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</si>
  <si>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</si>
  <si>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</si>
  <si>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</si>
  <si>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</si>
  <si>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</si>
  <si>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</si>
  <si>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</si>
  <si>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</si>
  <si>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</si>
  <si>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</si>
  <si>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</si>
  <si>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</si>
  <si>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</si>
  <si>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</si>
  <si>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</si>
  <si>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</si>
  <si>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</si>
  <si>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</si>
  <si>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</si>
  <si>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</si>
  <si>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</si>
  <si>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</si>
  <si>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</si>
  <si>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</si>
  <si>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</si>
  <si>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</si>
  <si>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</si>
  <si>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</si>
  <si>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</si>
  <si>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</si>
  <si>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</si>
  <si>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</si>
  <si>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</si>
  <si>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</si>
  <si>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</si>
  <si>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</si>
  <si>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</si>
  <si>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</si>
  <si>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</si>
  <si>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</si>
  <si>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</si>
  <si>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</si>
  <si>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</si>
  <si>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</si>
  <si>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</si>
  <si>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</si>
  <si>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</si>
  <si>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</si>
  <si>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</si>
  <si>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</si>
  <si>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</si>
  <si>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</si>
  <si>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</si>
  <si>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</si>
  <si>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</si>
  <si>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</si>
  <si>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</si>
  <si>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</si>
  <si>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</si>
  <si>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</si>
  <si>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</si>
  <si>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</si>
  <si>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</si>
  <si>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</si>
  <si>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</si>
  <si>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</si>
  <si>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</si>
  <si>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</si>
  <si>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</si>
  <si>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</si>
  <si>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</si>
  <si>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</si>
  <si>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</si>
  <si>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</si>
  <si>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</si>
  <si>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</si>
  <si>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</si>
  <si>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</si>
  <si>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</si>
  <si>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</si>
  <si>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</si>
  <si>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</si>
  <si>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</si>
  <si>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</si>
  <si>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</si>
  <si>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</si>
  <si>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</si>
  <si>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</si>
  <si>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</si>
  <si>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</si>
  <si>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</si>
  <si>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</si>
  <si>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</si>
  <si>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</si>
  <si>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</si>
  <si>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</si>
  <si>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</si>
  <si>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</si>
  <si>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</si>
  <si>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</si>
  <si>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</si>
  <si>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</si>
  <si>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</si>
  <si>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</si>
  <si>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</si>
  <si>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</si>
  <si>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</si>
  <si>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</si>
  <si>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</si>
  <si>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</si>
  <si>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</si>
  <si>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</si>
  <si>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</si>
  <si>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</si>
  <si>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</si>
  <si>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</si>
  <si>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</si>
  <si>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</si>
  <si>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</si>
  <si>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</si>
  <si>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</si>
  <si>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</si>
  <si>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</si>
  <si>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</si>
  <si>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</si>
  <si>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</si>
  <si>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</si>
  <si>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</si>
  <si>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</si>
  <si>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</si>
  <si>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</si>
  <si>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</si>
  <si>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</si>
  <si>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</si>
  <si>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</si>
  <si>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</si>
  <si>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</si>
  <si>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</si>
  <si>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</si>
  <si>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</si>
  <si>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</si>
  <si>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</si>
  <si>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</si>
  <si>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</si>
  <si>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</si>
  <si>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</si>
  <si>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</si>
  <si>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</si>
  <si>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</si>
  <si>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</si>
  <si>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</si>
  <si>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</si>
  <si>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</si>
  <si>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</si>
  <si>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</si>
  <si>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</si>
  <si>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</si>
  <si>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</si>
  <si>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</si>
  <si>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</si>
  <si>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</si>
  <si>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</si>
  <si>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</si>
  <si>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</si>
  <si>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</si>
  <si>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</si>
  <si>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</si>
  <si>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</si>
  <si>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</si>
  <si>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</si>
  <si>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</si>
  <si>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</si>
  <si>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</si>
  <si>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</si>
  <si>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</si>
  <si>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</si>
  <si>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</si>
  <si>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</si>
  <si>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</si>
  <si>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</si>
  <si>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</si>
  <si>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</si>
  <si>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</si>
  <si>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</si>
  <si>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</si>
  <si>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</si>
  <si>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</si>
  <si>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</si>
  <si>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</si>
  <si>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</si>
  <si>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</si>
  <si>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</si>
  <si>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</si>
  <si>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</si>
  <si>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</si>
  <si>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</si>
  <si>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</si>
  <si>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</si>
  <si>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</si>
  <si>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</si>
  <si>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</si>
  <si>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</si>
  <si>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</si>
  <si>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</si>
  <si>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</si>
  <si>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</si>
  <si>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</si>
  <si>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</si>
  <si>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</si>
  <si>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</si>
  <si>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</si>
  <si>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</si>
  <si>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</si>
  <si>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</si>
  <si>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</si>
  <si>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</si>
  <si>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</si>
  <si>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</si>
  <si>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</si>
  <si>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</si>
  <si>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</si>
  <si>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</si>
  <si>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</si>
  <si>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</si>
  <si>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</si>
  <si>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</si>
  <si>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</si>
  <si>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</si>
  <si>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</si>
  <si>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</si>
  <si>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</si>
  <si>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</si>
  <si>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</si>
  <si>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</si>
  <si>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</si>
  <si>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</si>
  <si>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</si>
  <si>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</si>
  <si>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</si>
  <si>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</si>
  <si>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</si>
  <si>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</si>
  <si>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</si>
  <si>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</si>
  <si>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</si>
  <si>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</si>
  <si>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</si>
  <si>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</si>
  <si>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</si>
  <si>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</si>
  <si>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</si>
  <si>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</si>
  <si>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</si>
  <si>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</si>
  <si>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</si>
  <si>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</si>
  <si>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</si>
  <si>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</si>
  <si>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</si>
  <si>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</si>
  <si>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</si>
  <si>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</si>
  <si>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</si>
  <si>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</si>
  <si>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</si>
  <si>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</si>
  <si>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</si>
  <si>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</si>
  <si>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</si>
  <si>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</si>
  <si>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</si>
  <si>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</si>
  <si>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</si>
  <si>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</si>
  <si>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</si>
  <si>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</si>
  <si>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</si>
  <si>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</si>
  <si>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</si>
  <si>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</si>
  <si>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</si>
  <si>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</si>
  <si>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</si>
  <si>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</si>
  <si>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</si>
  <si>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</si>
  <si>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</si>
  <si>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</si>
  <si>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</si>
  <si>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</si>
  <si>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</si>
  <si>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</si>
  <si>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</si>
  <si>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</si>
  <si>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</si>
  <si>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</si>
  <si>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</si>
  <si>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</si>
  <si>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</si>
  <si>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</si>
  <si>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</si>
  <si>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</si>
  <si>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</si>
  <si>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</si>
  <si>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</si>
  <si>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</si>
  <si>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</si>
  <si>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</si>
  <si>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</si>
  <si>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</si>
  <si>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</si>
  <si>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</si>
  <si>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</si>
  <si>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</si>
  <si>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</si>
  <si>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</si>
  <si>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</si>
  <si>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</si>
  <si>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</si>
  <si>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</si>
  <si>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</si>
  <si>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</si>
  <si>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</si>
  <si>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</si>
  <si>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</si>
  <si>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</si>
  <si>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</si>
  <si>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</si>
  <si>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</si>
  <si>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</si>
  <si>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</si>
  <si>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</si>
  <si>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</si>
  <si>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</si>
  <si>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</si>
  <si>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</si>
  <si>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</si>
  <si>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</si>
  <si>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</si>
  <si>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</si>
  <si>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</si>
  <si>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</si>
  <si>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</si>
  <si>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</si>
  <si>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</si>
  <si>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</si>
  <si>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</si>
  <si>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</si>
  <si>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</si>
  <si>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</si>
  <si>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</si>
  <si>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</si>
  <si>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</si>
  <si>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</si>
  <si>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</si>
  <si>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</si>
  <si>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</si>
  <si>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</si>
  <si>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</si>
  <si>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</si>
  <si>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</si>
  <si>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</si>
  <si>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</si>
  <si>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</si>
  <si>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</si>
  <si>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</si>
  <si>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</si>
  <si>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</si>
  <si>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</si>
  <si>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</si>
  <si>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</si>
  <si>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</si>
  <si>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</si>
  <si>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</si>
  <si>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</si>
  <si>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</si>
  <si>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</si>
  <si>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</si>
  <si>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</si>
  <si>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</si>
  <si>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</si>
  <si>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</si>
  <si>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</si>
  <si>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</si>
  <si>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</si>
  <si>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</si>
  <si>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</si>
  <si>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</si>
  <si>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</si>
  <si>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</si>
  <si>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</si>
  <si>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</si>
  <si>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</si>
  <si>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</si>
  <si>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</si>
  <si>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</si>
  <si>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</si>
  <si>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</si>
  <si>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</si>
  <si>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</si>
  <si>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</si>
  <si>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</si>
  <si>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</si>
  <si>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</si>
  <si>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</si>
  <si>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</si>
  <si>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</si>
  <si>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</si>
  <si>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</si>
  <si>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</si>
  <si>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</si>
  <si>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</si>
  <si>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</si>
  <si>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</si>
  <si>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</si>
  <si>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</si>
  <si>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</si>
  <si>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</si>
  <si>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</si>
  <si>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</si>
  <si>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</si>
  <si>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</si>
  <si>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</si>
  <si>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</si>
  <si>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</si>
  <si>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</si>
  <si>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</si>
  <si>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</si>
  <si>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</si>
  <si>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</si>
  <si>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</si>
  <si>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</si>
  <si>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</si>
  <si>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</si>
  <si>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</si>
  <si>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</si>
  <si>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</si>
  <si>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</si>
  <si>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</si>
  <si>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</si>
  <si>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</si>
  <si>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</si>
  <si>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</si>
  <si>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</si>
  <si>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</si>
  <si>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</si>
  <si>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</si>
  <si>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</si>
  <si>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</si>
  <si>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</si>
  <si>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</si>
  <si>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</si>
  <si>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</si>
  <si>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</si>
  <si>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</si>
  <si>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</si>
  <si>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</si>
  <si>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</si>
  <si>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</si>
  <si>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</si>
  <si>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</si>
  <si>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</si>
  <si>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</si>
  <si>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</si>
  <si>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</si>
  <si>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</si>
  <si>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</si>
  <si>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</si>
  <si>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</si>
  <si>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</si>
  <si>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</si>
  <si>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</si>
  <si>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</si>
  <si>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</si>
  <si>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</si>
  <si>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</si>
  <si>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</si>
  <si>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</si>
  <si>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</si>
  <si>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</si>
  <si>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</si>
  <si>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</si>
  <si>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</si>
  <si>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</si>
  <si>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</si>
  <si>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</si>
  <si>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</si>
  <si>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</si>
  <si>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</si>
  <si>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</si>
  <si>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</si>
  <si>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</si>
  <si>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</si>
  <si>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</si>
  <si>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</si>
  <si>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</si>
  <si>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</si>
  <si>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</si>
  <si>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</si>
  <si>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</si>
  <si>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</si>
  <si>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</si>
  <si>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</si>
  <si>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</si>
  <si>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</si>
  <si>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</si>
  <si>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</si>
  <si>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</si>
  <si>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</si>
  <si>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</si>
  <si>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</si>
  <si>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</si>
  <si>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</si>
  <si>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</si>
  <si>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</si>
  <si>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</si>
  <si>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</si>
  <si>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</si>
  <si>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</si>
  <si>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</si>
  <si>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</si>
  <si>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</si>
  <si>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</si>
  <si>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</si>
  <si>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</si>
  <si>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</si>
  <si>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</si>
  <si>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</si>
  <si>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</si>
  <si>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</si>
  <si>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</si>
  <si>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</si>
  <si>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</si>
  <si>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</si>
  <si>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</si>
  <si>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</si>
  <si>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</si>
  <si>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</si>
  <si>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</si>
  <si>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</si>
  <si>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</si>
  <si>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</si>
  <si>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</si>
  <si>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</si>
  <si>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</si>
  <si>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</si>
  <si>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</si>
  <si>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</si>
  <si>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</si>
  <si>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</si>
  <si>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</si>
  <si>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</si>
  <si>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</si>
  <si>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</si>
  <si>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</si>
  <si>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</si>
  <si>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</si>
  <si>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</si>
  <si>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</si>
  <si>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</si>
  <si>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</si>
  <si>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</si>
  <si>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</si>
  <si>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</si>
  <si>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</si>
  <si>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</si>
  <si>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</si>
  <si>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</si>
  <si>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</si>
  <si>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</si>
  <si>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</si>
  <si>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</si>
  <si>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</si>
  <si>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</si>
  <si>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</si>
  <si>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</si>
  <si>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</si>
  <si>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</si>
  <si>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</si>
  <si>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</si>
  <si>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</si>
  <si>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</si>
  <si>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</si>
  <si>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</si>
  <si>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</si>
  <si>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</si>
  <si>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</si>
  <si>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</si>
  <si>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</si>
  <si>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</si>
  <si>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</si>
  <si>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</si>
  <si>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</si>
  <si>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</si>
  <si>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</si>
  <si>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</si>
  <si>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</si>
  <si>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</si>
  <si>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</si>
  <si>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</si>
  <si>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</si>
  <si>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</si>
  <si>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</si>
  <si>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</si>
  <si>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</si>
  <si>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</si>
  <si>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</si>
  <si>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</si>
  <si>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</si>
  <si>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</si>
  <si>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</si>
  <si>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</si>
  <si>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</si>
  <si>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</si>
  <si>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</si>
  <si>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</si>
  <si>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</si>
  <si>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</si>
  <si>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</si>
  <si>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</si>
  <si>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</si>
  <si>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</si>
  <si>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</si>
  <si>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</si>
  <si>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</si>
  <si>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</si>
  <si>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</si>
  <si>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</si>
  <si>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</si>
  <si>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</si>
  <si>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</si>
  <si>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</si>
  <si>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</si>
  <si>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</si>
  <si>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</si>
  <si>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</si>
  <si>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</si>
  <si>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</si>
  <si>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</si>
  <si>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</si>
  <si>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</si>
  <si>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</si>
  <si>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</si>
  <si>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</si>
  <si>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</si>
  <si>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</si>
  <si>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</si>
  <si>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</si>
  <si>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</si>
  <si>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</si>
  <si>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</si>
  <si>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</si>
  <si>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</si>
  <si>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</si>
  <si>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</si>
  <si>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</si>
  <si>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</si>
  <si>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</si>
  <si>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</si>
  <si>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</si>
  <si>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</si>
  <si>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</si>
  <si>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</si>
  <si>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</si>
  <si>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</si>
  <si>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</si>
  <si>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</si>
  <si>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</si>
  <si>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</si>
  <si>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</si>
  <si>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</si>
  <si>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</si>
  <si>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</si>
  <si>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</si>
  <si>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</si>
  <si>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</si>
  <si>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</si>
  <si>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</si>
  <si>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</si>
  <si>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</si>
  <si>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</si>
  <si>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</si>
  <si>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</si>
  <si>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</si>
  <si>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</si>
  <si>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</si>
  <si>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</si>
  <si>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</si>
  <si>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</si>
  <si>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</si>
  <si>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</si>
  <si>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</si>
  <si>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</si>
  <si>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</si>
  <si>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</si>
  <si>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</si>
  <si>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</si>
  <si>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</si>
  <si>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</si>
  <si>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</si>
  <si>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</si>
  <si>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</si>
  <si>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</si>
  <si>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</si>
  <si>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</si>
  <si>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</si>
  <si>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</si>
  <si>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</si>
  <si>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</si>
  <si>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</si>
  <si>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</si>
  <si>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</si>
  <si>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</si>
  <si>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</si>
  <si>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</si>
  <si>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</si>
  <si>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</si>
  <si>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</si>
  <si>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</si>
  <si>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</si>
  <si>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</si>
  <si>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</si>
  <si>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</si>
  <si>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</si>
  <si>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</si>
  <si>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</si>
  <si>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</si>
  <si>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</si>
  <si>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</si>
  <si>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</si>
  <si>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</si>
  <si>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</si>
  <si>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</si>
  <si>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</si>
  <si>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</si>
  <si>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</si>
  <si>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</si>
  <si>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</si>
  <si>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</si>
  <si>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</si>
  <si>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</si>
  <si>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</si>
  <si>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</si>
  <si>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</si>
  <si>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</si>
  <si>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</si>
  <si>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</si>
  <si>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</si>
  <si>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</si>
  <si>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</si>
  <si>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</si>
  <si>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</si>
  <si>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</si>
  <si>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</si>
  <si>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</si>
  <si>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</si>
  <si>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</si>
  <si>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</si>
  <si>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</si>
  <si>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</si>
  <si>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</si>
  <si>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</si>
  <si>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</si>
  <si>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</si>
  <si>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</si>
  <si>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</si>
  <si>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</si>
  <si>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</si>
  <si>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</si>
  <si>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</si>
  <si>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</si>
  <si>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</si>
  <si>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</si>
  <si>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</si>
  <si>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</si>
  <si>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</si>
  <si>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</si>
  <si>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</si>
  <si>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</si>
  <si>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</si>
  <si>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</si>
  <si>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</si>
  <si>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</si>
  <si>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</si>
  <si>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</si>
  <si>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</si>
  <si>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</si>
  <si>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</si>
  <si>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</si>
  <si>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</si>
  <si>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</si>
  <si>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</si>
  <si>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</si>
  <si>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</si>
  <si>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</si>
  <si>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</si>
  <si>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</si>
  <si>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</si>
  <si>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</si>
  <si>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</si>
  <si>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</si>
  <si>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</si>
  <si>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</si>
  <si>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</si>
  <si>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</si>
  <si>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</si>
  <si>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</si>
  <si>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</si>
  <si>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</si>
  <si>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</si>
  <si>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</si>
  <si>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</si>
  <si>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</si>
  <si>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</si>
  <si>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</si>
  <si>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</si>
  <si>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</si>
  <si>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</si>
  <si>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</si>
  <si>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</si>
  <si>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</si>
  <si>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</si>
  <si>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</si>
  <si>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</si>
  <si>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</si>
  <si>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</si>
  <si>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</si>
  <si>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</si>
  <si>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</si>
  <si>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</si>
  <si>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</si>
  <si>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</si>
  <si>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</si>
  <si>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</si>
  <si>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</si>
  <si>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</si>
  <si>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</si>
  <si>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</si>
  <si>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</si>
  <si>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</si>
  <si>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</si>
  <si>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</si>
  <si>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</si>
  <si>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</si>
  <si>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</si>
  <si>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</si>
  <si>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</si>
  <si>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</si>
  <si>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</si>
  <si>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</si>
  <si>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</si>
  <si>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</si>
  <si>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</si>
  <si>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</si>
  <si>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</si>
  <si>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</si>
  <si>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</si>
  <si>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</si>
  <si>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</si>
  <si>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</si>
  <si>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</si>
  <si>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</si>
  <si>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</si>
  <si>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</si>
  <si>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</si>
  <si>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</si>
  <si>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</si>
  <si>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</si>
  <si>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</si>
  <si>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</si>
  <si>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</si>
  <si>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</si>
  <si>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</si>
  <si>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</si>
  <si>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</si>
  <si>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</si>
  <si>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</si>
  <si>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</si>
  <si>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</si>
  <si>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</si>
  <si>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</si>
  <si>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</si>
  <si>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</si>
  <si>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</si>
  <si>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</si>
  <si>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</si>
  <si>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</si>
  <si>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</si>
  <si>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</si>
  <si>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</si>
  <si>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</si>
  <si>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</si>
  <si>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</si>
  <si>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</si>
  <si>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</si>
  <si>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</si>
  <si>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</si>
  <si>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</si>
  <si>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</si>
  <si>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</si>
  <si>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</si>
  <si>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</si>
  <si>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</si>
  <si>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</si>
  <si>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</si>
  <si>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</si>
  <si>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</si>
  <si>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</si>
  <si>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</si>
  <si>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</si>
  <si>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</si>
  <si>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</si>
  <si>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</si>
  <si>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</si>
  <si>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</si>
  <si>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</si>
  <si>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</si>
  <si>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</si>
  <si>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</si>
  <si>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</si>
  <si>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</si>
  <si>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</si>
  <si>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</si>
  <si>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</si>
  <si>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</si>
  <si>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</si>
  <si>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</si>
  <si>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</si>
  <si>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</si>
  <si>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</si>
  <si>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</si>
  <si>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</si>
  <si>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</si>
  <si>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</si>
  <si>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</si>
  <si>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</si>
  <si>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</si>
  <si>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</si>
  <si>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</si>
  <si>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</si>
  <si>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</si>
  <si>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</si>
  <si>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</si>
  <si>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</si>
  <si>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</si>
  <si>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</si>
  <si>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</si>
  <si>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</si>
  <si>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</si>
  <si>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</si>
  <si>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</si>
  <si>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</si>
  <si>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</si>
  <si>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</si>
  <si>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</si>
  <si>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</si>
  <si>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</si>
  <si>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</si>
  <si>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</si>
  <si>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</si>
  <si>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</si>
  <si>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</si>
  <si>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</si>
  <si>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</si>
  <si>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</si>
  <si>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</si>
  <si>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</si>
  <si>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</si>
  <si>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</si>
  <si>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</si>
  <si>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</si>
  <si>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</si>
  <si>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</si>
  <si>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</si>
  <si>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</si>
  <si>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</si>
  <si>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</si>
  <si>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</si>
  <si>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</si>
  <si>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</si>
  <si>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</si>
  <si>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</si>
  <si>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</si>
  <si>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</si>
  <si>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</si>
  <si>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</si>
  <si>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</si>
  <si>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</si>
  <si>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</si>
  <si>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</si>
  <si>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</si>
  <si>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</si>
  <si>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</si>
  <si>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</si>
  <si>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</si>
  <si>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</si>
  <si>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</si>
  <si>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</si>
  <si>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</si>
  <si>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</si>
  <si>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</si>
  <si>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</si>
  <si>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</si>
  <si>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</si>
  <si>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</si>
  <si>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</si>
  <si>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</si>
  <si>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</si>
  <si>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</si>
  <si>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</si>
  <si>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</si>
  <si>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</si>
  <si>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</si>
  <si>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</si>
  <si>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</si>
  <si>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</si>
  <si>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</si>
  <si>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</si>
  <si>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</si>
  <si>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</si>
  <si>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</si>
  <si>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</si>
  <si>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</si>
  <si>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</si>
  <si>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</si>
  <si>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</si>
  <si>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</si>
  <si>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</si>
  <si>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</si>
  <si>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</si>
  <si>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</si>
  <si>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</si>
  <si>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</si>
  <si>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</si>
  <si>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</si>
  <si>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</si>
  <si>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</si>
  <si>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</si>
  <si>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</si>
  <si>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</si>
  <si>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</si>
  <si>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</si>
  <si>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</si>
  <si>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</si>
  <si>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</si>
  <si>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</si>
  <si>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</si>
  <si>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</si>
  <si>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</si>
  <si>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</si>
  <si>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</si>
  <si>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</si>
  <si>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</si>
  <si>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</si>
  <si>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</si>
  <si>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</si>
  <si>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</si>
  <si>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</si>
  <si>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</si>
  <si>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</si>
  <si>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</si>
  <si>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</si>
  <si>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</si>
  <si>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</si>
  <si>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</si>
  <si>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</si>
  <si>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</si>
  <si>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</si>
  <si>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</si>
  <si>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</si>
  <si>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</si>
  <si>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</si>
  <si>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</si>
  <si>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</si>
  <si>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</si>
  <si>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</si>
  <si>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</si>
  <si>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</si>
  <si>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</si>
  <si>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</si>
  <si>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</si>
  <si>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</si>
  <si>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</si>
  <si>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</si>
  <si>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</si>
  <si>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</si>
  <si>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</si>
  <si>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</si>
  <si>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</si>
  <si>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</si>
  <si>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</si>
  <si>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</si>
  <si>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</si>
  <si>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</si>
  <si>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</si>
  <si>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</si>
  <si>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</si>
  <si>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</si>
  <si>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</si>
  <si>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</si>
  <si>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</si>
  <si>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</si>
  <si>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</si>
  <si>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</si>
  <si>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</si>
  <si>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</si>
  <si>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</si>
  <si>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</si>
  <si>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</si>
  <si>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</si>
  <si>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</si>
  <si>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</si>
  <si>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</si>
  <si>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</si>
  <si>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</si>
  <si>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</si>
  <si>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</si>
  <si>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</si>
  <si>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</si>
  <si>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</si>
  <si>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</si>
  <si>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</si>
  <si>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</si>
  <si>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</si>
  <si>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</si>
  <si>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</si>
  <si>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</si>
  <si>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</si>
  <si>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</si>
  <si>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</si>
  <si>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</si>
  <si>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</si>
  <si>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</si>
  <si>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</si>
  <si>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</si>
  <si>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</si>
  <si>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</si>
  <si>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</si>
  <si>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</si>
  <si>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</si>
  <si>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</si>
  <si>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</si>
  <si>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</si>
  <si>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</si>
  <si>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</si>
  <si>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</si>
  <si>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</si>
  <si>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</si>
  <si>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</si>
  <si>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</si>
  <si>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</si>
  <si>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</si>
  <si>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</si>
  <si>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</si>
  <si>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</si>
  <si>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</si>
  <si>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</si>
  <si>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</si>
  <si>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</si>
  <si>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</si>
  <si>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</si>
  <si>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</si>
  <si>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</si>
  <si>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</si>
  <si>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</si>
  <si>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</si>
  <si>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</si>
  <si>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</si>
  <si>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</si>
  <si>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</si>
  <si>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</si>
  <si>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</si>
  <si>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</si>
  <si>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</si>
  <si>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</si>
  <si>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</si>
  <si>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</si>
  <si>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</si>
  <si>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</si>
  <si>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</si>
  <si>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</si>
  <si>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</si>
  <si>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</si>
  <si>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</si>
  <si>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</si>
  <si>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</si>
  <si>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</si>
  <si>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</si>
  <si>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</si>
  <si>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</si>
  <si>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</si>
  <si>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</si>
  <si>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</si>
  <si>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</si>
  <si>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</si>
  <si>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</si>
  <si>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</si>
  <si>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</si>
  <si>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</si>
  <si>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</si>
  <si>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</si>
  <si>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</si>
  <si>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</si>
  <si>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</si>
  <si>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</si>
  <si>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</si>
  <si>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</si>
  <si>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</si>
  <si>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</si>
  <si>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</si>
  <si>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</si>
  <si>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</si>
  <si>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</si>
  <si>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</si>
  <si>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</si>
  <si>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</si>
  <si>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</si>
  <si>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</si>
  <si>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</si>
  <si>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</si>
  <si>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</si>
  <si>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</si>
  <si>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</si>
  <si>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</si>
  <si>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</si>
  <si>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</si>
  <si>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</si>
  <si>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</si>
  <si>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</si>
  <si>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</si>
  <si>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</si>
  <si>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</si>
  <si>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</si>
  <si>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</si>
  <si>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</si>
  <si>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</si>
  <si>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</si>
  <si>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</si>
  <si>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</si>
  <si>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</si>
  <si>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</si>
  <si>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</si>
  <si>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</si>
  <si>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</si>
  <si>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</si>
  <si>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</si>
  <si>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</si>
  <si>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</si>
  <si>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</si>
  <si>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</si>
  <si>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</si>
  <si>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</si>
  <si>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</si>
  <si>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</si>
  <si>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</si>
  <si>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</si>
  <si>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</si>
  <si>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</si>
  <si>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</si>
  <si>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</si>
  <si>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</si>
  <si>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</si>
  <si>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</si>
  <si>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</si>
  <si>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</si>
  <si>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</si>
  <si>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</si>
  <si>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</si>
  <si>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</si>
  <si>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</si>
  <si>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</si>
  <si>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</si>
  <si>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</si>
  <si>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</si>
  <si>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</si>
  <si>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</si>
  <si>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</si>
  <si>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</si>
  <si>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</si>
  <si>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</si>
  <si>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</si>
  <si>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</si>
  <si>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</si>
  <si>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</si>
  <si>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</si>
  <si>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</si>
  <si>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</si>
  <si>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</si>
  <si>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</si>
  <si>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</si>
  <si>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</si>
  <si>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</si>
  <si>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</si>
  <si>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</si>
  <si>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</si>
  <si>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</si>
  <si>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</si>
  <si>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</si>
  <si>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</si>
  <si>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</si>
  <si>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</si>
  <si>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</si>
  <si>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</si>
  <si>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</si>
  <si>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</si>
  <si>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</si>
  <si>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</si>
  <si>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</si>
  <si>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</si>
  <si>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</si>
  <si>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</si>
  <si>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</si>
  <si>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</si>
  <si>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</si>
  <si>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</si>
  <si>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</si>
  <si>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</si>
  <si>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</si>
  <si>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</si>
  <si>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</si>
  <si>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</si>
  <si>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</si>
  <si>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</si>
  <si>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</si>
  <si>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</si>
  <si>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</si>
  <si>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</si>
  <si>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</si>
  <si>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</si>
  <si>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</si>
  <si>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</si>
  <si>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</si>
  <si>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</si>
  <si>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</si>
  <si>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</si>
  <si>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</si>
  <si>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</si>
  <si>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</si>
  <si>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</si>
  <si>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</si>
  <si>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</si>
  <si>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</si>
  <si>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</si>
  <si>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</si>
  <si>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</si>
  <si>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</si>
  <si>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</si>
  <si>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</si>
  <si>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</si>
  <si>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</si>
  <si>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</si>
  <si>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</si>
  <si>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</si>
  <si>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</si>
  <si>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</si>
  <si>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</si>
  <si>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</si>
  <si>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</si>
  <si>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</si>
  <si>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</si>
  <si>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</si>
  <si>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</si>
  <si>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</si>
  <si>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</si>
  <si>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</si>
  <si>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</si>
  <si>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</si>
  <si>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</si>
  <si>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</si>
  <si>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</si>
  <si>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</si>
  <si>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</si>
  <si>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</si>
  <si>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</si>
  <si>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</si>
  <si>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</si>
  <si>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</si>
  <si>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</si>
  <si>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</si>
  <si>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</si>
  <si>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</si>
  <si>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</si>
  <si>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</si>
  <si>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</si>
  <si>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</si>
  <si>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</si>
  <si>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</si>
  <si>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</si>
  <si>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</si>
  <si>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</si>
  <si>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</si>
  <si>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</si>
  <si>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</si>
  <si>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</si>
  <si>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</si>
  <si>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</si>
  <si>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</si>
  <si>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</si>
  <si>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</si>
  <si>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</si>
  <si>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</si>
  <si>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</si>
  <si>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</si>
  <si>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</si>
  <si>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</si>
  <si>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</si>
  <si>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</si>
  <si>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</si>
  <si>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</si>
  <si>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</si>
  <si>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</si>
  <si>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</si>
  <si>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</si>
  <si>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</si>
  <si>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</si>
  <si>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</si>
  <si>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</si>
  <si>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</si>
  <si>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</si>
  <si>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</si>
  <si>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</si>
  <si>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</si>
  <si>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</si>
  <si>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</si>
  <si>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</si>
  <si>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</si>
  <si>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</si>
  <si>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</si>
  <si>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</si>
  <si>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</si>
  <si>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</si>
  <si>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</si>
  <si>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</si>
  <si>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</si>
  <si>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</si>
  <si>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</si>
  <si>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</si>
  <si>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</si>
  <si>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</si>
  <si>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</si>
  <si>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</si>
  <si>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</si>
  <si>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</si>
  <si>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</si>
  <si>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</si>
  <si>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</si>
  <si>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</si>
  <si>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</si>
  <si>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</si>
  <si>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</si>
  <si>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</si>
  <si>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</si>
  <si>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</si>
  <si>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</si>
  <si>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</si>
  <si>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</si>
  <si>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</si>
  <si>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</si>
  <si>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</si>
  <si>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</si>
  <si>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</si>
  <si>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</si>
  <si>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</si>
  <si>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</si>
  <si>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</si>
  <si>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</si>
  <si>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</si>
  <si>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</si>
  <si>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</si>
  <si>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</si>
  <si>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</si>
  <si>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</si>
  <si>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</si>
  <si>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</si>
  <si>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</si>
  <si>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</si>
  <si>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</si>
  <si>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</si>
  <si>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</si>
  <si>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</si>
  <si>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</si>
  <si>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</si>
  <si>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</si>
  <si>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</si>
  <si>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</si>
  <si>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</si>
  <si>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</si>
  <si>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</si>
  <si>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</si>
  <si>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</si>
  <si>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</si>
  <si>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</si>
  <si>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</si>
  <si>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</si>
  <si>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</si>
  <si>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</si>
  <si>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</si>
  <si>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</si>
  <si>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</si>
  <si>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</si>
  <si>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</si>
  <si>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</si>
  <si>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</si>
  <si>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</si>
  <si>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</si>
  <si>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</si>
  <si>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</si>
  <si>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</si>
  <si>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</si>
  <si>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</si>
  <si>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</si>
  <si>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</si>
  <si>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</si>
  <si>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</si>
  <si>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</si>
  <si>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</si>
  <si>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</si>
  <si>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</si>
  <si>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</si>
  <si>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</si>
  <si>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</si>
  <si>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</si>
  <si>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</si>
  <si>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</si>
  <si>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</si>
  <si>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</si>
  <si>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</si>
  <si>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</si>
  <si>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</si>
  <si>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</si>
  <si>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</si>
  <si>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</si>
  <si>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</si>
  <si>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</si>
  <si>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</si>
  <si>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</si>
  <si>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</si>
  <si>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</si>
  <si>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</si>
  <si>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</si>
  <si>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</si>
  <si>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</si>
  <si>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</si>
  <si>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</si>
  <si>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</si>
  <si>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</si>
  <si>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</si>
  <si>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</si>
  <si>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</si>
  <si>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</si>
  <si>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</si>
  <si>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</si>
  <si>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</si>
  <si>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</si>
  <si>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</si>
  <si>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</si>
  <si>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</si>
  <si>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</si>
  <si>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</si>
  <si>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</si>
  <si>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</si>
  <si>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</si>
  <si>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</si>
  <si>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</si>
  <si>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</si>
  <si>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</si>
  <si>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</si>
  <si>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</si>
  <si>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</si>
  <si>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</si>
  <si>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</si>
  <si>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</si>
  <si>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</si>
  <si>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</si>
  <si>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</si>
  <si>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</si>
  <si>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</si>
  <si>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</si>
  <si>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</si>
  <si>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</si>
  <si>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</si>
  <si>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</si>
  <si>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</si>
  <si>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</si>
  <si>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</si>
  <si>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</si>
  <si>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</si>
  <si>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</si>
  <si>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</si>
  <si>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</si>
  <si>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</si>
  <si>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</si>
  <si>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</si>
  <si>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</si>
  <si>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</si>
  <si>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</si>
  <si>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</si>
  <si>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</si>
  <si>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</si>
  <si>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</si>
  <si>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</si>
  <si>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</si>
  <si>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</si>
  <si>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</si>
  <si>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</si>
  <si>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</si>
  <si>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</si>
  <si>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</si>
  <si>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</si>
  <si>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</si>
  <si>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</si>
  <si>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</si>
  <si>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</si>
  <si>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</si>
  <si>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</si>
  <si>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</si>
  <si>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</si>
  <si>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</si>
  <si>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</si>
  <si>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</si>
  <si>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</si>
  <si>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</si>
  <si>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</si>
  <si>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</si>
  <si>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</si>
  <si>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</si>
  <si>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</si>
  <si>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</si>
  <si>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</si>
  <si>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</si>
  <si>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</si>
  <si>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</si>
  <si>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</si>
  <si>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</si>
  <si>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</si>
  <si>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</si>
  <si>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</si>
  <si>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</si>
  <si>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</si>
  <si>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</si>
  <si>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</si>
  <si>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</si>
  <si>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</si>
  <si>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</si>
  <si>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</si>
  <si>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</si>
  <si>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</si>
  <si>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</si>
  <si>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</si>
  <si>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</si>
  <si>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</si>
  <si>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</si>
  <si>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</si>
  <si>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</si>
  <si>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</si>
  <si>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</si>
  <si>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</si>
  <si>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</si>
  <si>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</si>
  <si>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</si>
  <si>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</si>
  <si>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</si>
  <si>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</si>
  <si>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</si>
  <si>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</si>
  <si>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</si>
  <si>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</si>
  <si>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</si>
  <si>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</si>
  <si>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</si>
  <si>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</si>
  <si>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</si>
  <si>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</si>
  <si>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</si>
  <si>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</si>
  <si>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</si>
  <si>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</si>
  <si>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</si>
  <si>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</si>
  <si>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</si>
  <si>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</si>
  <si>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</si>
  <si>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</si>
  <si>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</si>
  <si>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</si>
  <si>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</si>
  <si>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</si>
  <si>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</si>
  <si>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</si>
  <si>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</si>
  <si>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</si>
  <si>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</si>
  <si>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</si>
  <si>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</si>
  <si>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</si>
  <si>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</si>
  <si>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</si>
  <si>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</si>
  <si>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</si>
  <si>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</si>
  <si>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</si>
  <si>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</si>
  <si>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</si>
  <si>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</si>
  <si>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</si>
  <si>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</si>
  <si>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</si>
  <si>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</si>
  <si>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</si>
  <si>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</si>
  <si>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</si>
  <si>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</si>
  <si>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</si>
  <si>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</si>
  <si>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</si>
  <si>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</si>
  <si>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</si>
  <si>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</si>
  <si>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</si>
  <si>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</si>
  <si>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</si>
  <si>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</si>
  <si>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</si>
  <si>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</si>
  <si>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</si>
  <si>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</si>
  <si>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</si>
  <si>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</si>
  <si>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</si>
  <si>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</si>
  <si>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</si>
  <si>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</si>
  <si>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</si>
  <si>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</si>
  <si>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</si>
  <si>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</si>
  <si>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</si>
  <si>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</si>
  <si>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</si>
  <si>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</si>
  <si>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</si>
  <si>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</si>
  <si>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</si>
  <si>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</si>
  <si>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</si>
  <si>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</si>
  <si>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</si>
  <si>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</si>
  <si>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</si>
  <si>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</si>
  <si>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</si>
  <si>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</si>
  <si>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</si>
  <si>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</si>
  <si>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</si>
  <si>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</si>
  <si>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</si>
  <si>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</si>
  <si>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</si>
  <si>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</si>
  <si>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</si>
  <si>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</si>
  <si>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</si>
  <si>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</si>
  <si>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</si>
  <si>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</si>
  <si>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</si>
  <si>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</si>
  <si>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</si>
  <si>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</si>
  <si>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</si>
  <si>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</si>
  <si>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</si>
  <si>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</si>
  <si>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</si>
  <si>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</si>
  <si>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</si>
  <si>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</si>
  <si>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</si>
  <si>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</si>
  <si>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</si>
  <si>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</si>
  <si>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</si>
  <si>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</si>
  <si>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</si>
  <si>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</si>
  <si>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</si>
  <si>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</si>
  <si>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</si>
  <si>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</si>
  <si>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</si>
  <si>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</si>
  <si>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</si>
  <si>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</si>
  <si>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</si>
  <si>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</si>
  <si>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</si>
  <si>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</si>
  <si>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</si>
  <si>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</si>
  <si>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</si>
  <si>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</si>
  <si>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</si>
  <si>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</si>
  <si>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</si>
  <si>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</si>
  <si>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</si>
  <si>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</si>
  <si>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</si>
  <si>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</si>
  <si>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</si>
  <si>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</si>
  <si>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</si>
  <si>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</si>
  <si>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</si>
  <si>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</si>
  <si>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</si>
  <si>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</si>
  <si>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</si>
  <si>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</si>
  <si>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</si>
  <si>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</si>
  <si>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</si>
  <si>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</si>
  <si>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</si>
  <si>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</si>
  <si>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</si>
  <si>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</si>
  <si>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</si>
  <si>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</si>
  <si>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</si>
  <si>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</si>
  <si>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</si>
  <si>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</si>
  <si>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</si>
  <si>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</si>
  <si>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</si>
  <si>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</si>
  <si>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</si>
  <si>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</si>
  <si>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</si>
  <si>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</si>
  <si>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</si>
  <si>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</si>
  <si>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</si>
  <si>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</si>
  <si>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</si>
  <si>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</si>
  <si>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</si>
  <si>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</si>
  <si>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</si>
  <si>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</si>
  <si>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</si>
  <si>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</si>
  <si>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</si>
  <si>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</si>
  <si>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</si>
  <si>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</si>
  <si>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</si>
  <si>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</si>
  <si>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</si>
  <si>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</si>
  <si>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</si>
  <si>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</si>
  <si>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</si>
  <si>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</si>
  <si>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</si>
  <si>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</si>
  <si>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</si>
  <si>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</si>
  <si>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</si>
  <si>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</si>
  <si>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</si>
  <si>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</si>
  <si>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</si>
  <si>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</si>
  <si>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</si>
  <si>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</si>
  <si>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</si>
  <si>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</si>
  <si>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</si>
  <si>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</si>
  <si>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</si>
  <si>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</si>
  <si>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</si>
  <si>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</si>
  <si>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</si>
  <si>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</si>
  <si>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</si>
  <si>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</si>
  <si>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</si>
  <si>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</si>
  <si>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</si>
  <si>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</si>
  <si>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</si>
  <si>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</si>
  <si>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</si>
  <si>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</si>
  <si>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</si>
  <si>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</si>
  <si>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</si>
  <si>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</si>
  <si>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</si>
  <si>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</si>
  <si>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</si>
  <si>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</si>
  <si>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</si>
  <si>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</si>
  <si>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</si>
  <si>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</si>
  <si>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</si>
  <si>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</si>
  <si>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</si>
  <si>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</si>
  <si>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</si>
  <si>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</si>
  <si>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</si>
  <si>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</si>
  <si>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</si>
  <si>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</si>
  <si>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</si>
  <si>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</si>
  <si>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</si>
  <si>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</si>
  <si>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</si>
  <si>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</si>
  <si>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</si>
  <si>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</si>
  <si>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</si>
  <si>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</si>
  <si>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</si>
  <si>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</si>
  <si>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</si>
  <si>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</si>
  <si>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</si>
  <si>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</si>
  <si>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</si>
  <si>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</si>
  <si>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</si>
  <si>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</si>
  <si>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</si>
  <si>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</si>
  <si>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</si>
  <si>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</si>
  <si>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</si>
  <si>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</si>
  <si>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</si>
  <si>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</si>
  <si>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</si>
  <si>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</si>
  <si>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</si>
  <si>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</si>
  <si>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</si>
  <si>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</si>
  <si>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</si>
  <si>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</si>
  <si>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</si>
  <si>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</si>
  <si>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</si>
  <si>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</si>
  <si>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</si>
  <si>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</si>
  <si>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</si>
  <si>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</si>
  <si>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</si>
  <si>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</si>
  <si>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</si>
  <si>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</si>
  <si>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</si>
  <si>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</si>
  <si>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</si>
  <si>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</si>
  <si>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</si>
  <si>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</si>
  <si>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</si>
  <si>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</si>
  <si>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</si>
  <si>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</si>
  <si>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</si>
  <si>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</si>
  <si>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</si>
  <si>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</si>
  <si>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</si>
  <si>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</si>
  <si>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</si>
  <si>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</si>
  <si>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</si>
  <si>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</si>
  <si>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</si>
  <si>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</si>
  <si>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</si>
  <si>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</si>
  <si>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</si>
  <si>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</si>
  <si>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</si>
  <si>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</si>
  <si>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</si>
  <si>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</si>
  <si>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</si>
  <si>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</si>
  <si>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</si>
  <si>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</si>
  <si>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</si>
  <si>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</si>
  <si>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</si>
  <si>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</si>
  <si>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</si>
  <si>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</si>
  <si>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</si>
  <si>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</si>
  <si>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</si>
  <si>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</si>
  <si>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</si>
  <si>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</si>
  <si>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</si>
  <si>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</si>
  <si>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</si>
  <si>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</si>
  <si>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</si>
  <si>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</si>
  <si>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</si>
  <si>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</si>
  <si>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</si>
  <si>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</si>
  <si>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</si>
  <si>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</si>
  <si>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</si>
  <si>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</si>
  <si>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</si>
  <si>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</si>
  <si>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</si>
  <si>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</si>
  <si>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</si>
  <si>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</si>
  <si>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</si>
  <si>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</si>
  <si>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</si>
  <si>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</si>
  <si>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</si>
  <si>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</si>
  <si>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</si>
  <si>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</si>
  <si>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</si>
  <si>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</si>
  <si>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</si>
  <si>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</si>
  <si>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</si>
  <si>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</si>
  <si>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</si>
  <si>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</si>
  <si>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</si>
  <si>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</si>
  <si>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</si>
  <si>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</si>
  <si>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</si>
  <si>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</si>
  <si>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</si>
  <si>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</si>
  <si>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</si>
  <si>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</si>
  <si>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</si>
  <si>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</si>
  <si>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</si>
  <si>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</si>
  <si>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</si>
  <si>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</si>
  <si>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</si>
  <si>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</si>
  <si>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</si>
  <si>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</si>
  <si>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</si>
  <si>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</si>
  <si>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</si>
  <si>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</si>
  <si>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</si>
  <si>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</si>
  <si>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</si>
  <si>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</si>
  <si>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</si>
  <si>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</si>
  <si>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</si>
  <si>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</si>
  <si>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</si>
  <si>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</si>
  <si>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</si>
  <si>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</si>
  <si>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</si>
  <si>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</si>
  <si>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</si>
  <si>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</si>
  <si>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</si>
  <si>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</si>
  <si>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</si>
  <si>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</si>
  <si>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</si>
  <si>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</si>
  <si>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</si>
  <si>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</si>
  <si>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</si>
  <si>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</si>
  <si>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</si>
  <si>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</si>
  <si>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</si>
  <si>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</si>
  <si>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</si>
  <si>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</si>
  <si>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</si>
  <si>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</si>
  <si>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</si>
  <si>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</si>
  <si>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</si>
  <si>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</si>
  <si>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</si>
  <si>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</si>
  <si>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</si>
  <si>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</si>
  <si>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</si>
  <si>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</si>
  <si>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</si>
  <si>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</si>
  <si>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</si>
  <si>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</si>
  <si>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</si>
  <si>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</si>
  <si>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</si>
  <si>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</si>
  <si>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</si>
  <si>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</si>
  <si>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</si>
  <si>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</si>
  <si>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</si>
  <si>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</si>
  <si>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</si>
  <si>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</si>
  <si>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</si>
  <si>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</si>
  <si>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</si>
  <si>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</si>
  <si>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</si>
  <si>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</si>
  <si>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</si>
  <si>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</si>
  <si>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</si>
  <si>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</si>
  <si>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</si>
  <si>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</si>
  <si>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</si>
  <si>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</si>
  <si>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</si>
  <si>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</si>
  <si>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</si>
  <si>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</si>
  <si>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</si>
  <si>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</si>
  <si>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</si>
  <si>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</si>
  <si>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</si>
  <si>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</si>
  <si>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</si>
  <si>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</si>
  <si>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</si>
  <si>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</si>
  <si>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</si>
  <si>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</si>
  <si>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</si>
  <si>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</si>
  <si>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</si>
  <si>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</si>
  <si>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</si>
  <si>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</si>
  <si>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</si>
  <si>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</si>
  <si>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</si>
  <si>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</si>
  <si>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</si>
  <si>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</si>
  <si>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</si>
  <si>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</si>
  <si>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</si>
  <si>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</si>
  <si>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</si>
  <si>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</si>
  <si>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</si>
  <si>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</si>
  <si>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</si>
  <si>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</si>
  <si>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</si>
  <si>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</si>
  <si>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</si>
  <si>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</si>
  <si>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</si>
  <si>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</si>
  <si>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</si>
  <si>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</si>
  <si>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</si>
  <si>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</si>
  <si>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</si>
  <si>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</si>
  <si>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</si>
  <si>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</si>
  <si>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</si>
  <si>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</si>
  <si>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</si>
  <si>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</si>
  <si>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</si>
  <si>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</si>
  <si>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</si>
  <si>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</si>
  <si>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</si>
  <si>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</si>
  <si>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</si>
  <si>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</si>
  <si>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</si>
  <si>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</si>
  <si>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</si>
  <si>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</si>
  <si>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</si>
  <si>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</si>
  <si>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</si>
  <si>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</si>
  <si>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</si>
  <si>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</si>
  <si>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</si>
  <si>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</si>
  <si>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</si>
  <si>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</si>
  <si>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</si>
  <si>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</si>
  <si>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</si>
  <si>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</si>
  <si>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</si>
  <si>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</si>
  <si>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</si>
  <si>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</si>
  <si>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</si>
  <si>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</si>
  <si>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</si>
  <si>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</si>
  <si>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</si>
  <si>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</si>
  <si>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</si>
  <si>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</si>
  <si>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</si>
  <si>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</si>
  <si>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</si>
  <si>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</si>
  <si>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</si>
  <si>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</si>
  <si>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</si>
  <si>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</si>
  <si>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</si>
  <si>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</si>
  <si>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</si>
  <si>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</si>
  <si>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</si>
  <si>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</si>
  <si>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</si>
  <si>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</si>
  <si>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</si>
  <si>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</si>
  <si>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</si>
  <si>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</si>
  <si>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</si>
  <si>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</si>
  <si>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</si>
  <si>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</si>
  <si>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</si>
  <si>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</si>
  <si>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</si>
  <si>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</si>
  <si>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</si>
  <si>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</si>
  <si>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</si>
  <si>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</si>
  <si>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</si>
  <si>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</si>
  <si>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</si>
  <si>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</si>
  <si>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</si>
  <si>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</si>
  <si>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</si>
  <si>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</si>
  <si>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</si>
  <si>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</si>
  <si>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</si>
  <si>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</si>
  <si>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</si>
  <si>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</si>
  <si>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</si>
  <si>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</si>
  <si>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</si>
  <si>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</si>
  <si>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</si>
  <si>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</si>
  <si>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</si>
  <si>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</si>
  <si>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</si>
  <si>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</si>
  <si>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</si>
  <si>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</si>
  <si>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</si>
  <si>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</si>
  <si>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</si>
  <si>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</si>
  <si>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</si>
  <si>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</si>
  <si>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</si>
  <si>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</si>
  <si>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</si>
  <si>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</si>
  <si>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</si>
  <si>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</si>
  <si>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</si>
  <si>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</si>
  <si>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</si>
  <si>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</si>
  <si>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</si>
  <si>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</si>
  <si>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</si>
  <si>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</si>
  <si>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</si>
  <si>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</si>
  <si>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</si>
  <si>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</si>
  <si>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</si>
  <si>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</si>
  <si>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</si>
  <si>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</si>
  <si>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</si>
  <si>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</si>
  <si>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</si>
  <si>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</si>
  <si>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</si>
  <si>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</si>
  <si>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</si>
  <si>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</si>
  <si>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</si>
  <si>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</si>
  <si>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</si>
  <si>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</si>
  <si>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</si>
  <si>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</si>
  <si>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</si>
  <si>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</si>
  <si>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</si>
  <si>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</si>
  <si>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</si>
  <si>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</si>
  <si>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</si>
  <si>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</si>
  <si>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</si>
  <si>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</si>
  <si>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</si>
  <si>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</si>
  <si>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</si>
  <si>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</si>
  <si>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</si>
  <si>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</si>
  <si>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</si>
  <si>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</si>
  <si>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</si>
  <si>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</si>
  <si>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</si>
  <si>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</si>
  <si>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</si>
  <si>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</si>
  <si>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</si>
  <si>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</si>
  <si>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</si>
  <si>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</si>
  <si>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</si>
  <si>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</si>
  <si>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</si>
  <si>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</si>
  <si>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</si>
  <si>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</si>
  <si>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</si>
  <si>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</si>
  <si>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</si>
  <si>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</si>
  <si>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</si>
  <si>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</si>
  <si>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</si>
  <si>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</si>
  <si>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</si>
  <si>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</si>
  <si>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</si>
  <si>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</si>
  <si>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</si>
  <si>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</si>
  <si>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</si>
  <si>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</si>
  <si>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</si>
  <si>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</si>
  <si>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</si>
  <si>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</si>
  <si>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</si>
  <si>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</si>
  <si>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</si>
  <si>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</si>
  <si>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</si>
  <si>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</si>
  <si>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</si>
  <si>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</si>
  <si>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</si>
  <si>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</si>
  <si>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</si>
  <si>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</si>
  <si>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</si>
  <si>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</si>
  <si>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</si>
  <si>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</si>
  <si>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</si>
  <si>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</si>
  <si>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</si>
  <si>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</si>
  <si>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</si>
  <si>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</si>
  <si>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</si>
  <si>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</si>
  <si>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</si>
  <si>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</si>
  <si>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</si>
  <si>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</si>
  <si>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</si>
  <si>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</si>
  <si>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</si>
  <si>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</si>
  <si>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</si>
  <si>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</si>
  <si>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</si>
  <si>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</si>
  <si>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</si>
  <si>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</si>
  <si>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</si>
  <si>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</si>
  <si>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</si>
  <si>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</si>
  <si>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</si>
  <si>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</si>
  <si>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</si>
  <si>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</si>
  <si>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</si>
  <si>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</si>
  <si>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</si>
  <si>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</si>
  <si>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</si>
  <si>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</si>
  <si>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</si>
  <si>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</si>
  <si>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</si>
  <si>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</si>
  <si>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</si>
  <si>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</si>
  <si>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</si>
  <si>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</si>
  <si>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</si>
  <si>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</si>
  <si>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</si>
  <si>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</si>
  <si>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</si>
  <si>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</si>
  <si>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</si>
  <si>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</si>
  <si>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</si>
  <si>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</si>
  <si>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</si>
  <si>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</si>
  <si>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</si>
  <si>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</si>
  <si>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</si>
  <si>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</si>
  <si>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</si>
  <si>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</si>
  <si>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</si>
  <si>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</si>
  <si>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</si>
  <si>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</si>
  <si>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</si>
  <si>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</si>
  <si>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</si>
  <si>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</si>
  <si>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</si>
  <si>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</si>
  <si>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</si>
  <si>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</si>
  <si>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</si>
  <si>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</si>
  <si>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</si>
  <si>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</si>
  <si>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</si>
  <si>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</si>
  <si>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</si>
  <si>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</si>
  <si>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</si>
  <si>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</si>
  <si>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</si>
  <si>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</si>
  <si>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</si>
  <si>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</si>
  <si>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</si>
  <si>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</si>
  <si>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</si>
  <si>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</si>
  <si>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</si>
  <si>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</si>
  <si>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</si>
  <si>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</si>
  <si>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</si>
  <si>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</si>
  <si>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</si>
  <si>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</si>
  <si>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</si>
  <si>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</si>
  <si>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</si>
  <si>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</si>
  <si>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</si>
  <si>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</si>
  <si>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</si>
  <si>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</si>
  <si>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</si>
  <si>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</si>
  <si>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</si>
  <si>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</si>
  <si>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</si>
  <si>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</si>
  <si>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</si>
  <si>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</si>
  <si>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</si>
  <si>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</si>
  <si>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</si>
  <si>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</si>
  <si>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</si>
  <si>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</si>
  <si>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</si>
  <si>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</si>
  <si>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</si>
  <si>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</si>
  <si>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</si>
  <si>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</si>
  <si>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</si>
  <si>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</si>
  <si>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</si>
  <si>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</si>
  <si>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</si>
  <si>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</si>
  <si>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</si>
  <si>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</si>
  <si>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</si>
  <si>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</si>
  <si>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</si>
  <si>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</si>
  <si>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</si>
  <si>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</si>
  <si>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</si>
  <si>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</si>
  <si>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</si>
  <si>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</si>
  <si>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</si>
  <si>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</si>
  <si>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</si>
  <si>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</si>
  <si>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</si>
  <si>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</si>
  <si>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</si>
  <si>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</si>
  <si>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</si>
  <si>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</si>
  <si>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</si>
  <si>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</si>
  <si>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</si>
  <si>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</si>
  <si>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</si>
  <si>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</si>
  <si>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</si>
  <si>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</si>
  <si>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</si>
  <si>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</si>
  <si>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</si>
  <si>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</si>
  <si>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</si>
  <si>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</si>
  <si>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</si>
  <si>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</si>
  <si>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</si>
  <si>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</si>
  <si>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</si>
  <si>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</si>
  <si>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</si>
  <si>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</si>
  <si>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</si>
  <si>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</si>
  <si>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</si>
  <si>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</si>
  <si>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</si>
  <si>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</si>
  <si>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</si>
  <si>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</si>
  <si>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</si>
  <si>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</si>
  <si>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</si>
  <si>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</si>
  <si>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</si>
  <si>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</si>
  <si>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</si>
  <si>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</si>
  <si>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</si>
  <si>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</si>
  <si>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</si>
  <si>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</si>
  <si>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</si>
  <si>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</si>
  <si>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</si>
  <si>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</si>
  <si>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</si>
  <si>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</si>
  <si>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</si>
  <si>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</si>
  <si>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</si>
  <si>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</si>
  <si>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</si>
  <si>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</si>
  <si>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</si>
  <si>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</si>
  <si>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</si>
  <si>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</si>
  <si>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</si>
  <si>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</si>
  <si>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</si>
  <si>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</si>
  <si>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</si>
  <si>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</si>
  <si>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</si>
  <si>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</si>
  <si>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</si>
  <si>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</si>
  <si>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</si>
  <si>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</si>
  <si>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</si>
  <si>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</si>
  <si>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</si>
  <si>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</si>
  <si>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</si>
  <si>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</si>
  <si>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</si>
  <si>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</si>
  <si>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</si>
  <si>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</si>
  <si>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</si>
  <si>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</si>
  <si>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</si>
  <si>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</si>
  <si>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</si>
  <si>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</si>
  <si>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</si>
  <si>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</si>
  <si>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</si>
  <si>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</si>
  <si>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</si>
  <si>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</si>
  <si>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</si>
  <si>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</si>
  <si>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</si>
  <si>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</si>
  <si>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</si>
  <si>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</si>
  <si>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</si>
  <si>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</si>
  <si>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</si>
  <si>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</si>
  <si>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</si>
  <si>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</si>
  <si>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</si>
  <si>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</si>
  <si>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</si>
  <si>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</si>
  <si>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</si>
  <si>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</si>
  <si>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</si>
  <si>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</si>
  <si>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</si>
  <si>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</si>
  <si>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</si>
  <si>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</si>
  <si>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</si>
  <si>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</si>
  <si>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</si>
  <si>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</si>
  <si>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</si>
  <si>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</si>
  <si>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</si>
  <si>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</si>
  <si>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</si>
  <si>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</si>
  <si>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</si>
  <si>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</si>
  <si>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</si>
  <si>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</si>
  <si>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</si>
  <si>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</si>
  <si>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</si>
  <si>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</si>
  <si>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</si>
  <si>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</si>
  <si>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</si>
  <si>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</si>
  <si>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</si>
  <si>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</si>
  <si>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</si>
  <si>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</si>
  <si>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</si>
  <si>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</si>
  <si>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</si>
  <si>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</si>
  <si>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</si>
  <si>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</si>
  <si>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</si>
  <si>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</si>
  <si>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</si>
  <si>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</si>
  <si>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</si>
  <si>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</si>
  <si>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</si>
  <si>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</si>
  <si>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</si>
  <si>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</si>
  <si>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</si>
  <si>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</si>
  <si>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</si>
  <si>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</si>
  <si>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</si>
  <si>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</si>
  <si>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</si>
  <si>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</si>
  <si>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</si>
  <si>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</si>
  <si>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</si>
  <si>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</si>
  <si>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</si>
  <si>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</si>
  <si>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</si>
  <si>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</si>
  <si>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</si>
  <si>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</si>
  <si>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</si>
  <si>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</si>
  <si>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</si>
  <si>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</si>
  <si>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</si>
  <si>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</si>
  <si>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</si>
  <si>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</si>
  <si>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</si>
  <si>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</si>
  <si>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</si>
  <si>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</si>
  <si>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</si>
  <si>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</si>
  <si>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</si>
  <si>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</si>
  <si>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</si>
  <si>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</si>
  <si>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</si>
  <si>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</si>
  <si>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</si>
  <si>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</si>
  <si>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</si>
  <si>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</si>
  <si>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</si>
  <si>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</si>
  <si>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</si>
  <si>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</si>
  <si>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</si>
  <si>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</si>
  <si>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</si>
  <si>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</si>
  <si>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</si>
  <si>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</si>
  <si>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</si>
  <si>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</si>
  <si>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</si>
  <si>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</si>
  <si>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</si>
  <si>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</si>
  <si>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</si>
  <si>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</si>
  <si>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</si>
  <si>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</si>
  <si>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</si>
  <si>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</si>
  <si>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</si>
  <si>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</si>
  <si>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</si>
  <si>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</si>
  <si>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</si>
  <si>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</si>
  <si>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</si>
  <si>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</si>
  <si>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</si>
  <si>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</si>
  <si>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</si>
  <si>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</si>
  <si>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</si>
  <si>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</si>
  <si>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</si>
  <si>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</si>
  <si>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</si>
  <si>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</si>
  <si>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</si>
  <si>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</si>
  <si>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</si>
  <si>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</si>
  <si>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</si>
  <si>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</si>
  <si>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</si>
  <si>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</si>
  <si>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</si>
  <si>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</si>
  <si>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</si>
  <si>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</si>
  <si>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</si>
  <si>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</si>
  <si>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</si>
  <si>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</si>
  <si>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</si>
  <si>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</si>
  <si>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</si>
  <si>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</si>
  <si>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</si>
  <si>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</si>
  <si>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</si>
  <si>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</si>
  <si>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</si>
  <si>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</si>
  <si>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</si>
  <si>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</si>
  <si>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</si>
  <si>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</si>
  <si>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</si>
  <si>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</si>
  <si>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</si>
  <si>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</si>
  <si>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</si>
  <si>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</si>
  <si>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</si>
  <si>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</si>
  <si>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</si>
  <si>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</si>
  <si>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</si>
  <si>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</si>
  <si>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</si>
  <si>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</si>
  <si>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</si>
  <si>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</si>
  <si>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</si>
  <si>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</si>
  <si>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</si>
  <si>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</si>
  <si>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</si>
  <si>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</si>
  <si>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</si>
  <si>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</si>
  <si>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</si>
  <si>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</si>
  <si>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</si>
  <si>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</si>
  <si>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</si>
  <si>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</si>
  <si>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</si>
  <si>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</si>
  <si>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</si>
  <si>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</si>
  <si>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</si>
  <si>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</si>
  <si>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</si>
  <si>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</si>
  <si>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</si>
  <si>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</si>
  <si>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</si>
  <si>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</si>
  <si>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</si>
  <si>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</si>
  <si>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</si>
  <si>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</si>
  <si>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</si>
  <si>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</si>
  <si>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</si>
  <si>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</si>
  <si>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</si>
  <si>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</si>
  <si>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</si>
  <si>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</si>
  <si>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</si>
  <si>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</si>
  <si>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</si>
  <si>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</si>
  <si>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</si>
  <si>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</si>
  <si>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</si>
  <si>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</si>
  <si>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</si>
  <si>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</si>
  <si>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</si>
  <si>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</si>
  <si>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</si>
  <si>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</si>
  <si>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</si>
  <si>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</si>
  <si>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</si>
  <si>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</si>
  <si>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</si>
  <si>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</si>
  <si>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</si>
  <si>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</si>
  <si>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</si>
  <si>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</si>
  <si>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</si>
  <si>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</si>
  <si>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</si>
  <si>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</si>
  <si>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</si>
  <si>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</si>
  <si>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</si>
  <si>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</si>
  <si>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</si>
  <si>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</si>
  <si>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</si>
  <si>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</si>
  <si>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</si>
  <si>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</si>
  <si>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</si>
  <si>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</si>
  <si>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</si>
  <si>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</si>
  <si>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</si>
  <si>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</si>
  <si>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</si>
  <si>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</si>
  <si>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</si>
  <si>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</si>
  <si>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</si>
  <si>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</si>
  <si>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</si>
  <si>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</si>
  <si>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</si>
  <si>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</si>
  <si>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</si>
  <si>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</si>
  <si>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</si>
  <si>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</si>
  <si>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</si>
  <si>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</si>
  <si>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</si>
  <si>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</si>
  <si>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</si>
  <si>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</si>
  <si>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</si>
  <si>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</si>
  <si>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</si>
  <si>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</si>
  <si>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</si>
  <si>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</si>
  <si>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</si>
  <si>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</si>
  <si>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</si>
  <si>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</si>
  <si>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</si>
  <si>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</si>
  <si>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</si>
  <si>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</si>
  <si>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</si>
  <si>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</si>
  <si>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</si>
  <si>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</si>
  <si>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</si>
  <si>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</si>
  <si>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</si>
  <si>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</si>
  <si>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</si>
  <si>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</si>
  <si>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</si>
  <si>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</si>
  <si>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</si>
  <si>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</si>
  <si>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</si>
  <si>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</si>
  <si>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</si>
  <si>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</si>
  <si>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</si>
  <si>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</si>
  <si>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</si>
  <si>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</si>
  <si>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</si>
  <si>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</si>
  <si>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</si>
  <si>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</si>
  <si>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</si>
  <si>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</si>
  <si>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</si>
  <si>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</si>
  <si>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</si>
  <si>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</si>
  <si>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</si>
  <si>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</si>
  <si>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</si>
  <si>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</si>
  <si>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</si>
  <si>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</si>
  <si>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</si>
  <si>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</si>
  <si>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</si>
  <si>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</si>
  <si>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</si>
  <si>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</si>
  <si>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</si>
  <si>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</si>
  <si>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</si>
  <si>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</si>
  <si>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</si>
  <si>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</si>
  <si>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</si>
  <si>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</si>
  <si>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</si>
  <si>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</si>
  <si>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</si>
  <si>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</si>
  <si>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</si>
  <si>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</si>
  <si>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</si>
  <si>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</si>
  <si>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</si>
  <si>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</si>
  <si>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</si>
  <si>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</si>
  <si>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</si>
  <si>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</si>
  <si>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</si>
  <si>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</si>
  <si>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</si>
  <si>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</si>
  <si>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</si>
  <si>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</si>
  <si>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</si>
  <si>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</si>
  <si>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</si>
  <si>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</si>
  <si>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</si>
  <si>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</si>
  <si>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</si>
  <si>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</si>
  <si>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</si>
  <si>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</si>
  <si>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</si>
  <si>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</si>
  <si>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</si>
  <si>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</si>
  <si>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</si>
  <si>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</si>
  <si>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</si>
  <si>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</si>
  <si>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</si>
  <si>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</si>
  <si>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</si>
  <si>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</si>
  <si>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</si>
  <si>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</si>
  <si>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</si>
  <si>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</si>
  <si>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</si>
  <si>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</si>
  <si>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</si>
  <si>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</si>
  <si>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</si>
  <si>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</si>
  <si>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</si>
  <si>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</si>
  <si>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</si>
  <si>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</si>
  <si>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</si>
  <si>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</si>
  <si>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</si>
  <si>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</si>
  <si>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</si>
  <si>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</si>
  <si>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</si>
  <si>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</si>
  <si>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</si>
  <si>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</si>
  <si>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</si>
  <si>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</si>
  <si>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</si>
  <si>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</si>
  <si>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</si>
  <si>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</si>
  <si>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</si>
  <si>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</si>
  <si>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</si>
  <si>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</si>
  <si>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</si>
  <si>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</si>
  <si>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</si>
  <si>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</si>
  <si>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</si>
  <si>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</si>
  <si>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</si>
  <si>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</si>
  <si>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</si>
  <si>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</si>
  <si>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</si>
  <si>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</si>
  <si>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</si>
  <si>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</si>
  <si>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</si>
  <si>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</si>
  <si>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</si>
  <si>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</si>
  <si>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</si>
  <si>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</si>
  <si>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</si>
  <si>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</si>
  <si>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</si>
  <si>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</si>
  <si>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</si>
  <si>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</si>
  <si>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</si>
  <si>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</si>
  <si>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</si>
  <si>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</si>
  <si>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</si>
  <si>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</si>
  <si>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</si>
  <si>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</si>
  <si>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</si>
  <si>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</si>
  <si>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</si>
  <si>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</si>
  <si>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</si>
  <si>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</si>
  <si>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</si>
  <si>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</si>
  <si>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</si>
  <si>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</si>
  <si>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</si>
  <si>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</si>
  <si>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</si>
  <si>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</si>
  <si>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</si>
  <si>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</si>
  <si>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</si>
  <si>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</si>
  <si>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</si>
  <si>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</si>
  <si>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</si>
  <si>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</si>
  <si>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</si>
  <si>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</si>
  <si>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</si>
  <si>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</si>
  <si>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</si>
  <si>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</si>
  <si>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</si>
  <si>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</si>
  <si>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</si>
  <si>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</si>
  <si>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</si>
  <si>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</si>
  <si>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</si>
  <si>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</si>
  <si>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</si>
  <si>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</si>
  <si>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</si>
  <si>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</si>
  <si>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</si>
  <si>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</si>
  <si>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</si>
  <si>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</si>
  <si>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</si>
  <si>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</si>
  <si>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</si>
  <si>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</si>
  <si>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</si>
  <si>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</si>
  <si>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</si>
  <si>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</si>
  <si>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</si>
  <si>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</si>
  <si>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</si>
  <si>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</si>
  <si>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</si>
  <si>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</si>
  <si>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</si>
  <si>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</si>
  <si>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</si>
  <si>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</si>
  <si>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</si>
  <si>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</si>
  <si>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</si>
  <si>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</si>
  <si>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</si>
  <si>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</si>
  <si>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</si>
  <si>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</si>
  <si>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</si>
  <si>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</si>
  <si>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</si>
  <si>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</si>
  <si>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</si>
  <si>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</si>
  <si>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</si>
  <si>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</si>
  <si>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</si>
  <si>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</si>
  <si>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</si>
  <si>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</si>
  <si>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</si>
  <si>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</si>
  <si>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</si>
  <si>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</si>
  <si>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</si>
  <si>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</si>
  <si>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</si>
  <si>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</si>
  <si>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</si>
  <si>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</si>
  <si>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</si>
  <si>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</si>
  <si>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</si>
  <si>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</si>
  <si>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</si>
  <si>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</si>
  <si>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</si>
  <si>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</si>
  <si>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</si>
  <si>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</si>
  <si>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</si>
  <si>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</si>
  <si>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</si>
  <si>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</si>
  <si>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</si>
  <si>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</si>
  <si>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</si>
  <si>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</si>
  <si>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</si>
  <si>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</si>
  <si>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</si>
  <si>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</si>
  <si>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</si>
  <si>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</si>
  <si>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</si>
  <si>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</si>
  <si>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</si>
  <si>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</si>
  <si>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</si>
  <si>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</si>
  <si>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</si>
  <si>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</si>
  <si>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</si>
  <si>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</si>
  <si>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</si>
  <si>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</si>
  <si>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</si>
  <si>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</si>
  <si>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</si>
  <si>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</si>
  <si>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</si>
  <si>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</si>
  <si>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</si>
  <si>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</si>
  <si>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</si>
  <si>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</si>
  <si>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</si>
  <si>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</si>
  <si>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</si>
  <si>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</si>
  <si>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</si>
  <si>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</si>
  <si>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</si>
  <si>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</si>
  <si>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</si>
  <si>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</si>
  <si>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</si>
  <si>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</si>
  <si>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</si>
  <si>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</si>
  <si>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</si>
  <si>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</si>
  <si>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</si>
  <si>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</si>
  <si>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</si>
  <si>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</si>
  <si>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</si>
  <si>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</si>
  <si>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</si>
  <si>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</si>
  <si>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</si>
  <si>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</si>
  <si>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</si>
  <si>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</si>
  <si>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</si>
  <si>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</si>
  <si>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</si>
  <si>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</si>
  <si>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</si>
  <si>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</si>
  <si>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</si>
  <si>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</si>
  <si>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</si>
  <si>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</si>
  <si>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</si>
  <si>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</si>
  <si>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</si>
  <si>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</si>
  <si>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</si>
  <si>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</si>
  <si>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</si>
  <si>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</si>
  <si>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</si>
  <si>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</si>
  <si>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</si>
  <si>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</si>
  <si>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</si>
  <si>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</si>
  <si>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</si>
  <si>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</si>
  <si>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</si>
  <si>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</si>
  <si>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</si>
  <si>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</si>
  <si>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</si>
  <si>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</si>
  <si>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</si>
  <si>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</si>
  <si>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</si>
  <si>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</si>
  <si>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</si>
  <si>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</si>
  <si>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</si>
  <si>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</si>
  <si>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</si>
  <si>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</si>
  <si>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</si>
  <si>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</si>
  <si>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</si>
  <si>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</si>
  <si>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</si>
  <si>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</si>
  <si>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</si>
  <si>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</si>
  <si>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</si>
  <si>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</si>
  <si>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</si>
  <si>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</si>
  <si>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</si>
  <si>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</si>
  <si>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</si>
  <si>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</si>
  <si>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</si>
  <si>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</si>
  <si>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</si>
  <si>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</si>
  <si>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</si>
  <si>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</si>
  <si>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</si>
  <si>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</si>
  <si>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</si>
  <si>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</si>
  <si>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</si>
  <si>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</si>
  <si>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</si>
  <si>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</si>
  <si>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</si>
  <si>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</si>
  <si>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</si>
  <si>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</si>
  <si>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</si>
  <si>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</si>
  <si>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</si>
  <si>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</si>
  <si>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</si>
  <si>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</si>
  <si>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</si>
  <si>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</si>
  <si>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</si>
  <si>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</si>
  <si>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</si>
  <si>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</si>
  <si>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</si>
  <si>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</si>
  <si>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</si>
  <si>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</si>
  <si>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</si>
  <si>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</si>
  <si>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</si>
  <si>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</si>
  <si>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</si>
  <si>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</si>
  <si>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</si>
  <si>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</si>
  <si>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</si>
  <si>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</si>
  <si>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</si>
  <si>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</si>
  <si>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</si>
  <si>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</si>
  <si>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</si>
  <si>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</si>
  <si>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</si>
  <si>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</si>
  <si>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</si>
  <si>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</si>
  <si>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</si>
  <si>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</si>
  <si>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</si>
  <si>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</si>
  <si>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</si>
  <si>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</si>
  <si>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</si>
  <si>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</si>
  <si>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</si>
  <si>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</si>
  <si>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</si>
  <si>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</si>
  <si>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</si>
  <si>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</si>
  <si>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</si>
  <si>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</si>
  <si>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</si>
  <si>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</si>
  <si>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</si>
  <si>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</si>
  <si>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</si>
  <si>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</si>
  <si>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</si>
  <si>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</si>
  <si>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</si>
  <si>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</si>
  <si>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</si>
  <si>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</si>
  <si>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</si>
  <si>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</si>
  <si>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</si>
  <si>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</si>
  <si>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</si>
  <si>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</si>
  <si>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</si>
  <si>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</si>
  <si>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</si>
  <si>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</si>
  <si>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</si>
  <si>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</si>
  <si>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</si>
  <si>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</si>
  <si>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</si>
  <si>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</si>
  <si>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</si>
  <si>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</si>
  <si>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</si>
  <si>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</si>
  <si>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</si>
  <si>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</si>
  <si>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</si>
  <si>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</si>
  <si>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</si>
  <si>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</si>
  <si>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</si>
  <si>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</si>
  <si>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</si>
  <si>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</si>
  <si>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</si>
  <si>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</si>
  <si>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</si>
  <si>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</si>
  <si>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</si>
  <si>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</si>
  <si>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</si>
  <si>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</si>
  <si>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</si>
  <si>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</si>
  <si>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</si>
  <si>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</si>
  <si>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</si>
  <si>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</si>
  <si>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</si>
  <si>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</si>
  <si>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</si>
  <si>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</si>
  <si>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</si>
  <si>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</si>
  <si>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</si>
  <si>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</si>
  <si>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</si>
  <si>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</si>
  <si>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</si>
  <si>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</si>
  <si>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</si>
  <si>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</si>
  <si>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</si>
  <si>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</si>
  <si>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</si>
  <si>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</si>
  <si>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</si>
  <si>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</si>
  <si>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</si>
  <si>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</si>
  <si>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</si>
  <si>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</si>
  <si>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</si>
  <si>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</si>
  <si>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</si>
  <si>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</si>
  <si>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</si>
  <si>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</si>
  <si>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</si>
  <si>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</si>
  <si>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</si>
  <si>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</si>
  <si>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</si>
  <si>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</si>
  <si>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</si>
  <si>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</si>
  <si>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</si>
  <si>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</si>
  <si>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</si>
  <si>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</si>
  <si>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</si>
  <si>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</si>
  <si>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</si>
  <si>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</si>
  <si>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</si>
  <si>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</si>
  <si>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</si>
  <si>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</si>
  <si>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</si>
  <si>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</si>
  <si>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</si>
  <si>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</si>
  <si>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</si>
  <si>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</si>
  <si>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</si>
  <si>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</si>
  <si>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</si>
  <si>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</si>
  <si>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</si>
  <si>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</si>
  <si>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</si>
  <si>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</si>
  <si>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</si>
  <si>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</si>
  <si>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</si>
  <si>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</si>
  <si>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</si>
  <si>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</si>
  <si>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</si>
  <si>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</si>
  <si>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</si>
  <si>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</si>
  <si>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</si>
  <si>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</si>
  <si>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</si>
  <si>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</si>
  <si>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</si>
  <si>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</si>
  <si>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</si>
  <si>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</si>
  <si>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</si>
  <si>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</si>
  <si>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</si>
  <si>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</si>
  <si>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</si>
  <si>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</si>
  <si>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</si>
  <si>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</si>
  <si>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</si>
  <si>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</si>
  <si>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</si>
  <si>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</si>
  <si>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</si>
  <si>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</si>
  <si>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</si>
  <si>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</si>
  <si>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</si>
  <si>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</si>
  <si>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</si>
  <si>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</si>
  <si>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</si>
  <si>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</si>
  <si>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</si>
  <si>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</si>
  <si>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</si>
  <si>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</si>
  <si>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</si>
  <si>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</si>
  <si>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</si>
  <si>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</si>
  <si>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</si>
  <si>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</si>
  <si>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</si>
  <si>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</si>
  <si>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</si>
  <si>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</si>
  <si>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</si>
  <si>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</si>
  <si>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</si>
  <si>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</si>
  <si>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</si>
  <si>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</si>
  <si>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</si>
  <si>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</si>
  <si>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</si>
  <si>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</si>
  <si>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</si>
  <si>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</si>
  <si>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</si>
  <si>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</si>
  <si>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</si>
  <si>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</si>
  <si>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</si>
  <si>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</si>
  <si>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</si>
  <si>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</si>
  <si>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</si>
  <si>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</si>
  <si>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</si>
  <si>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</si>
  <si>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</si>
  <si>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</si>
  <si>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</si>
  <si>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</si>
  <si>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</si>
  <si>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</si>
  <si>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</si>
  <si>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</si>
  <si>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</si>
  <si>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</si>
  <si>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</si>
  <si>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</si>
  <si>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</si>
  <si>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</si>
  <si>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</si>
  <si>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</si>
  <si>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</si>
  <si>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</si>
  <si>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</si>
  <si>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</si>
  <si>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</si>
  <si>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</si>
  <si>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</si>
  <si>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</si>
  <si>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</si>
  <si>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</si>
  <si>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</si>
  <si>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</si>
  <si>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</si>
  <si>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</si>
  <si>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</si>
  <si>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</si>
  <si>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</si>
  <si>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</si>
  <si>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</si>
  <si>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</si>
  <si>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</si>
  <si>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</si>
  <si>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</si>
  <si>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</si>
  <si>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</si>
  <si>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</si>
  <si>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</si>
  <si>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</si>
  <si>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</si>
  <si>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</si>
  <si>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</si>
  <si>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</si>
  <si>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</si>
  <si>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</si>
  <si>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</si>
  <si>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</si>
  <si>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</si>
  <si>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</si>
  <si>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</si>
  <si>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</si>
  <si>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</si>
  <si>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</si>
  <si>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</si>
  <si>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</si>
  <si>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</si>
  <si>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</si>
  <si>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</si>
  <si>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</si>
  <si>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</si>
  <si>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</si>
  <si>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</si>
  <si>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</si>
  <si>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</si>
  <si>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</si>
  <si>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</si>
  <si>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</si>
  <si>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</si>
  <si>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</si>
  <si>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</si>
  <si>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</si>
  <si>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</si>
  <si>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</si>
  <si>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</si>
  <si>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</si>
  <si>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</si>
  <si>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</si>
  <si>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</si>
  <si>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</si>
  <si>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</si>
  <si>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</si>
  <si>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</si>
  <si>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</si>
  <si>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</si>
  <si>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</si>
  <si>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</si>
  <si>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</si>
  <si>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</si>
  <si>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</si>
  <si>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</si>
  <si>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</si>
  <si>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</si>
  <si>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</si>
  <si>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</si>
  <si>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</si>
  <si>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</si>
  <si>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</si>
  <si>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</si>
  <si>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</si>
  <si>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</si>
  <si>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</si>
  <si>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</si>
  <si>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</si>
  <si>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</si>
  <si>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</si>
  <si>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</si>
  <si>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</si>
  <si>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</si>
  <si>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</si>
  <si>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</si>
  <si>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</si>
  <si>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</si>
  <si>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</si>
  <si>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</si>
  <si>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</si>
  <si>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</si>
  <si>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</si>
  <si>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</si>
  <si>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</si>
  <si>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</si>
  <si>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</si>
  <si>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</si>
  <si>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</si>
  <si>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</si>
  <si>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</si>
  <si>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</si>
  <si>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</si>
  <si>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</si>
  <si>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</si>
  <si>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</si>
  <si>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</si>
  <si>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</si>
  <si>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</si>
  <si>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</si>
  <si>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</si>
  <si>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</si>
  <si>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</si>
  <si>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</si>
  <si>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</si>
  <si>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</si>
  <si>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</si>
  <si>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</si>
  <si>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</si>
  <si>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</si>
  <si>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</si>
  <si>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</si>
  <si>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</si>
  <si>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</si>
  <si>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</si>
  <si>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</si>
  <si>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</si>
  <si>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</si>
  <si>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</si>
  <si>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</si>
  <si>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</si>
  <si>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</si>
  <si>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</si>
  <si>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</si>
  <si>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</si>
  <si>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</si>
  <si>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</si>
  <si>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</si>
  <si>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</si>
  <si>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</si>
  <si>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</si>
  <si>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</si>
  <si>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</si>
  <si>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</si>
  <si>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</si>
  <si>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</si>
  <si>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</si>
  <si>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</si>
  <si>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</si>
  <si>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</si>
  <si>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</si>
  <si>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</si>
  <si>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</si>
  <si>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</si>
  <si>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</si>
  <si>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</si>
  <si>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</si>
  <si>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</si>
  <si>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</si>
  <si>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</si>
  <si>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</si>
  <si>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</si>
  <si>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</si>
  <si>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</si>
  <si>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</si>
  <si>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</si>
  <si>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</si>
  <si>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</si>
  <si>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</si>
  <si>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</si>
  <si>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</si>
  <si>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</si>
  <si>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</si>
  <si>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</si>
  <si>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</si>
  <si>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</si>
  <si>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</si>
  <si>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</si>
  <si>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</si>
  <si>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</si>
  <si>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</si>
  <si>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</si>
  <si>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</si>
  <si>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</si>
  <si>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</si>
  <si>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</si>
  <si>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</si>
  <si>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</si>
  <si>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</si>
  <si>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</si>
  <si>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</si>
  <si>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</si>
  <si>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</si>
  <si>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</si>
  <si>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</si>
  <si>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</si>
  <si>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</si>
  <si>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</si>
  <si>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</si>
  <si>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</si>
  <si>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</si>
  <si>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</si>
  <si>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</si>
  <si>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</si>
  <si>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</si>
  <si>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</si>
  <si>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</si>
  <si>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</si>
  <si>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</si>
  <si>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</si>
  <si>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</si>
  <si>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</si>
  <si>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</si>
  <si>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</si>
  <si>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</si>
  <si>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</si>
  <si>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</si>
  <si>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</si>
  <si>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</si>
  <si>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</si>
  <si>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</si>
  <si>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</si>
  <si>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</si>
  <si>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</si>
  <si>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</si>
  <si>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</si>
  <si>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</si>
  <si>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</si>
  <si>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</si>
  <si>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</si>
  <si>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</si>
  <si>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</si>
  <si>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</si>
  <si>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</si>
  <si>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</si>
  <si>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</si>
  <si>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</si>
  <si>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</si>
  <si>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</si>
  <si>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</si>
  <si>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</si>
  <si>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</si>
  <si>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</si>
  <si>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</si>
  <si>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</si>
  <si>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</si>
  <si>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</si>
  <si>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</si>
  <si>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</si>
  <si>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</si>
  <si>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</si>
  <si>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</si>
  <si>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</si>
  <si>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</si>
  <si>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</si>
  <si>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</si>
  <si>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</si>
  <si>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</si>
  <si>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</si>
  <si>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</si>
  <si>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</si>
  <si>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</si>
  <si>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</si>
  <si>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</si>
  <si>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</si>
  <si>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</si>
  <si>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</si>
  <si>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</si>
  <si>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</si>
  <si>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</si>
  <si>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</si>
  <si>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</si>
  <si>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</si>
  <si>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</si>
  <si>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</si>
  <si>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</si>
  <si>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</si>
  <si>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</si>
  <si>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</si>
  <si>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</si>
  <si>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</si>
  <si>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</si>
  <si>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</si>
  <si>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</si>
  <si>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</si>
  <si>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</si>
  <si>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</si>
  <si>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</si>
  <si>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</si>
  <si>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</si>
  <si>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</si>
  <si>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</si>
  <si>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</si>
  <si>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</si>
  <si>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</si>
  <si>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</si>
  <si>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</si>
  <si>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</si>
  <si>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</si>
  <si>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</si>
  <si>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</si>
  <si>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</si>
  <si>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</si>
  <si>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</si>
  <si>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</si>
  <si>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</si>
  <si>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</si>
  <si>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</si>
  <si>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</si>
  <si>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</si>
  <si>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</si>
  <si>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</si>
  <si>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</si>
  <si>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</si>
  <si>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</si>
  <si>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</si>
  <si>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</si>
  <si>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</si>
  <si>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</si>
  <si>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</si>
  <si>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</si>
  <si>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</si>
  <si>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</si>
  <si>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</si>
  <si>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</si>
  <si>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</si>
  <si>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</si>
  <si>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</si>
  <si>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</si>
  <si>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</si>
  <si>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</si>
  <si>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</si>
  <si>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</si>
  <si>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</si>
  <si>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</si>
  <si>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</si>
  <si>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</si>
  <si>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</si>
  <si>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</si>
  <si>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</si>
  <si>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</si>
  <si>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</si>
  <si>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</si>
  <si>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</si>
  <si>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</si>
  <si>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</si>
  <si>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</si>
  <si>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</si>
  <si>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</si>
  <si>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</si>
  <si>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</si>
  <si>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</si>
  <si>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</si>
  <si>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</si>
  <si>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</si>
  <si>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</si>
  <si>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</si>
  <si>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</si>
  <si>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</si>
  <si>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</si>
  <si>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</si>
  <si>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</si>
  <si>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</si>
  <si>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</si>
  <si>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</si>
  <si>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</si>
  <si>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</si>
  <si>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</si>
  <si>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</si>
  <si>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</si>
  <si>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</si>
  <si>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</si>
  <si>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</si>
  <si>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</si>
  <si>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</si>
  <si>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</si>
  <si>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</si>
  <si>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</si>
  <si>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</si>
  <si>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</si>
  <si>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</si>
  <si>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</si>
  <si>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</si>
  <si>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</si>
  <si>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</si>
  <si>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</si>
  <si>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</si>
  <si>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</si>
  <si>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</si>
  <si>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</si>
  <si>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</si>
  <si>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</si>
  <si>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</si>
  <si>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</si>
  <si>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</si>
  <si>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</si>
  <si>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</si>
  <si>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</si>
  <si>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</si>
  <si>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</si>
  <si>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</si>
  <si>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</si>
  <si>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</si>
  <si>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</si>
  <si>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</si>
  <si>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</si>
  <si>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</si>
  <si>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</si>
  <si>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</si>
  <si>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</si>
  <si>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</si>
  <si>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</si>
  <si>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</si>
  <si>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</si>
  <si>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</si>
  <si>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</si>
  <si>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</si>
  <si>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</si>
  <si>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</si>
  <si>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</si>
  <si>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</si>
  <si>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</si>
  <si>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</si>
  <si>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</si>
  <si>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</si>
  <si>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</si>
  <si>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</si>
  <si>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</si>
  <si>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</si>
  <si>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</si>
  <si>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</si>
  <si>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</si>
  <si>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</si>
  <si>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</si>
  <si>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</si>
  <si>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</si>
  <si>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</si>
  <si>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</si>
  <si>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</si>
  <si>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</si>
  <si>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</si>
  <si>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</si>
  <si>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</si>
  <si>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</si>
  <si>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</si>
  <si>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</si>
  <si>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</si>
  <si>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</si>
  <si>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</si>
  <si>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</si>
  <si>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</si>
  <si>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</si>
  <si>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</si>
  <si>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</si>
  <si>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</si>
  <si>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</si>
  <si>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</si>
  <si>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</si>
  <si>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</si>
  <si>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</si>
  <si>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</si>
  <si>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</si>
  <si>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</si>
  <si>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</si>
  <si>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</si>
  <si>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</si>
  <si>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</si>
  <si>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</si>
  <si>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</si>
  <si>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</si>
  <si>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</si>
  <si>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</si>
  <si>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</si>
  <si>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</si>
  <si>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</si>
  <si>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</si>
  <si>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</si>
  <si>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</si>
  <si>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</si>
  <si>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</si>
  <si>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</si>
  <si>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</si>
  <si>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</si>
  <si>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</si>
  <si>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</si>
  <si>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</si>
  <si>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</si>
  <si>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</si>
  <si>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</si>
  <si>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</si>
  <si>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</si>
  <si>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</si>
  <si>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</si>
  <si>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</si>
  <si>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</si>
  <si>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</si>
  <si>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</si>
  <si>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</si>
  <si>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</si>
  <si>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</si>
  <si>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</si>
  <si>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</si>
  <si>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</si>
  <si>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</si>
  <si>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</si>
  <si>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</si>
  <si>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</si>
  <si>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</si>
  <si>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</si>
  <si>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</si>
  <si>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</si>
  <si>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</si>
  <si>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</si>
  <si>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</si>
  <si>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</si>
  <si>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</si>
  <si>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</si>
  <si>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</si>
  <si>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</si>
  <si>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</si>
  <si>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</si>
  <si>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</si>
  <si>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</si>
  <si>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</si>
  <si>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</si>
  <si>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</si>
  <si>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</si>
  <si>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</si>
  <si>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</si>
  <si>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</si>
  <si>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</si>
  <si>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</si>
  <si>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</si>
  <si>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</si>
  <si>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</si>
  <si>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</si>
  <si>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</si>
  <si>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</si>
  <si>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</si>
  <si>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</si>
  <si>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</si>
  <si>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</si>
  <si>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</si>
  <si>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</si>
  <si>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</si>
  <si>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</si>
  <si>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</si>
  <si>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</si>
  <si>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</si>
  <si>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</si>
  <si>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</si>
  <si>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</si>
  <si>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</si>
  <si>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</si>
  <si>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</si>
  <si>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</si>
  <si>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</si>
  <si>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</si>
  <si>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</si>
  <si>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</si>
  <si>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</si>
  <si>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</si>
  <si>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</si>
  <si>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</si>
  <si>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</si>
  <si>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</si>
  <si>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</si>
  <si>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</si>
  <si>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</si>
  <si>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</si>
  <si>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</si>
  <si>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</si>
  <si>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</si>
  <si>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</si>
  <si>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</si>
  <si>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</si>
  <si>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</si>
  <si>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</si>
  <si>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</si>
  <si>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</si>
  <si>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</si>
  <si>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</si>
  <si>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</si>
  <si>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</si>
  <si>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</si>
  <si>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</si>
  <si>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</si>
  <si>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</si>
  <si>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</si>
  <si>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</si>
  <si>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</si>
  <si>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</si>
  <si>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</si>
  <si>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</si>
  <si>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</si>
  <si>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</si>
  <si>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</si>
  <si>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</si>
  <si>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</si>
  <si>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</si>
  <si>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</si>
  <si>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</si>
  <si>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</si>
  <si>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</si>
  <si>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</si>
  <si>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</si>
  <si>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</si>
  <si>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</si>
  <si>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</si>
  <si>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</si>
  <si>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</si>
  <si>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</si>
  <si>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</si>
  <si>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</si>
  <si>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</si>
  <si>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</si>
  <si>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</si>
  <si>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</si>
  <si>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</si>
  <si>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</si>
  <si>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</si>
  <si>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</si>
  <si>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</si>
  <si>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</si>
  <si>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</si>
  <si>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</si>
  <si>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</si>
  <si>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</si>
  <si>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</si>
  <si>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</si>
  <si>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</si>
  <si>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</si>
  <si>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</si>
  <si>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</si>
  <si>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</si>
  <si>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</si>
  <si>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</si>
  <si>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</si>
  <si>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</si>
  <si>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</si>
  <si>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</si>
  <si>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</si>
  <si>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</si>
  <si>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</si>
  <si>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</si>
  <si>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</si>
  <si>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</si>
  <si>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</si>
  <si>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</si>
  <si>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</si>
  <si>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</si>
  <si>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</si>
  <si>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</si>
  <si>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</si>
  <si>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</si>
  <si>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</si>
  <si>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</si>
  <si>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</si>
  <si>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</si>
  <si>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</si>
  <si>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</si>
  <si>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</si>
  <si>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</si>
  <si>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</si>
  <si>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</si>
  <si>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</si>
  <si>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</si>
  <si>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</si>
  <si>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</si>
  <si>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</si>
  <si>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</si>
  <si>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</si>
  <si>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</si>
  <si>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</si>
  <si>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</si>
  <si>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</si>
  <si>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</si>
  <si>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</si>
  <si>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</si>
  <si>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</si>
  <si>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</si>
  <si>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</si>
  <si>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</si>
  <si>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</si>
  <si>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</si>
  <si>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</si>
  <si>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</si>
  <si>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</si>
  <si>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</si>
  <si>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</si>
  <si>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</si>
  <si>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</si>
  <si>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</si>
  <si>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</si>
  <si>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</si>
  <si>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</si>
  <si>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</si>
  <si>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</si>
  <si>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</si>
  <si>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</si>
  <si>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</si>
  <si>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</si>
  <si>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</si>
  <si>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</si>
  <si>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</si>
  <si>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</si>
  <si>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</si>
  <si>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</si>
  <si>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</si>
  <si>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</si>
  <si>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</si>
  <si>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</si>
  <si>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</si>
  <si>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</si>
  <si>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</si>
  <si>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</si>
  <si>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</si>
  <si>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</si>
  <si>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</si>
  <si>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</si>
  <si>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</si>
  <si>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</si>
  <si>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</si>
  <si>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</si>
  <si>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</si>
  <si>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</si>
  <si>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</si>
  <si>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</si>
  <si>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</si>
  <si>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</si>
  <si>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</si>
  <si>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</si>
  <si>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</si>
  <si>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</si>
  <si>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</si>
  <si>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</si>
  <si>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</si>
  <si>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</si>
  <si>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</si>
  <si>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</si>
  <si>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</si>
  <si>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</si>
  <si>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</si>
  <si>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</si>
  <si>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</si>
  <si>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</si>
  <si>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</si>
  <si>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</si>
  <si>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</si>
  <si>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</si>
  <si>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</si>
  <si>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</si>
  <si>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</si>
  <si>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</si>
  <si>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</si>
  <si>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</si>
  <si>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</si>
  <si>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</si>
  <si>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</si>
  <si>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</si>
  <si>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</si>
  <si>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</si>
  <si>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</si>
  <si>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</si>
  <si>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</si>
  <si>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</si>
  <si>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</si>
  <si>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</si>
  <si>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</si>
  <si>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</si>
  <si>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</si>
  <si>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</si>
  <si>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</si>
  <si>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</si>
  <si>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</si>
  <si>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</si>
  <si>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</si>
  <si>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</si>
  <si>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</si>
  <si>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</si>
  <si>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</si>
  <si>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</si>
  <si>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</si>
  <si>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</si>
  <si>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</si>
  <si>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</si>
  <si>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</si>
  <si>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</si>
  <si>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</si>
  <si>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</si>
  <si>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</si>
  <si>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</si>
  <si>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</si>
  <si>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</si>
  <si>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</si>
  <si>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</si>
  <si>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</si>
  <si>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</si>
  <si>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</si>
  <si>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</si>
  <si>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</si>
  <si>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</si>
  <si>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</si>
  <si>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</si>
  <si>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</si>
  <si>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</si>
  <si>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</si>
  <si>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</si>
  <si>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</si>
  <si>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</si>
  <si>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</si>
  <si>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</si>
  <si>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</si>
  <si>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</si>
  <si>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</si>
  <si>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</si>
  <si>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</si>
  <si>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</si>
  <si>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</si>
  <si>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</si>
  <si>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</si>
  <si>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</si>
  <si>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</si>
  <si>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</si>
  <si>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</si>
  <si>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</si>
  <si>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</si>
  <si>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</si>
  <si>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</si>
  <si>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</si>
  <si>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</si>
  <si>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</si>
  <si>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</si>
  <si>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</si>
  <si>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</si>
  <si>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</si>
  <si>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</si>
  <si>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</si>
  <si>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</si>
  <si>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</si>
  <si>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</si>
  <si>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</si>
  <si>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</si>
  <si>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</si>
  <si>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</si>
  <si>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</si>
  <si>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</si>
  <si>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</si>
  <si>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</si>
  <si>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</si>
  <si>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</si>
  <si>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</si>
  <si>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</si>
  <si>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</si>
  <si>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</si>
  <si>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</si>
  <si>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</si>
  <si>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</si>
  <si>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</si>
  <si>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</si>
  <si>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</si>
  <si>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</si>
  <si>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</si>
  <si>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</si>
  <si>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</si>
  <si>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</si>
  <si>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</si>
  <si>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</si>
  <si>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</si>
  <si>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</si>
  <si>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</si>
  <si>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</si>
  <si>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</si>
  <si>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</si>
  <si>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</si>
  <si>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</si>
  <si>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</si>
  <si>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</si>
  <si>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</si>
  <si>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</si>
  <si>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</si>
  <si>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</si>
  <si>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</si>
  <si>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</si>
  <si>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</si>
  <si>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</si>
  <si>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</si>
  <si>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</si>
  <si>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</si>
  <si>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</si>
  <si>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</si>
  <si>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</si>
  <si>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</si>
  <si>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</si>
  <si>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</si>
  <si>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</si>
  <si>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</si>
  <si>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</si>
  <si>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</si>
  <si>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</si>
  <si>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</si>
  <si>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</si>
  <si>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</si>
  <si>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</si>
  <si>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</si>
  <si>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</si>
  <si>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</si>
  <si>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</si>
  <si>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</si>
  <si>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</si>
  <si>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</si>
  <si>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</si>
  <si>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</si>
  <si>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</si>
  <si>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</si>
  <si>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</si>
  <si>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</si>
  <si>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</si>
  <si>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</si>
  <si>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</si>
  <si>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</si>
  <si>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</si>
  <si>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</si>
  <si>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</si>
  <si>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</si>
  <si>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</si>
  <si>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</si>
  <si>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</si>
  <si>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</si>
  <si>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</si>
  <si>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</si>
  <si>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</si>
  <si>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</si>
  <si>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</si>
  <si>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</si>
  <si>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</si>
  <si>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</si>
  <si>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</si>
  <si>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</si>
  <si>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</si>
  <si>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</si>
  <si>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</si>
  <si>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</si>
  <si>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</si>
  <si>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</si>
  <si>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</si>
  <si>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</si>
  <si>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</si>
  <si>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</si>
  <si>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</si>
  <si>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</si>
  <si>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</si>
  <si>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</si>
  <si>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</si>
  <si>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</si>
  <si>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</si>
  <si>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</si>
  <si>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</si>
  <si>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</si>
  <si>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</si>
  <si>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</si>
  <si>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</si>
  <si>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</si>
  <si>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</si>
  <si>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</si>
  <si>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</si>
  <si>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</si>
  <si>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</si>
  <si>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</si>
  <si>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</si>
  <si>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</si>
  <si>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</si>
  <si>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</si>
  <si>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</si>
  <si>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</si>
  <si>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</si>
  <si>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</si>
  <si>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</si>
  <si>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</si>
  <si>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</si>
  <si>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</si>
  <si>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</si>
  <si>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</si>
  <si>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</si>
  <si>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</si>
  <si>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</si>
  <si>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</si>
  <si>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</si>
  <si>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</si>
  <si>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</si>
  <si>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</si>
  <si>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</si>
  <si>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</si>
  <si>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</si>
  <si>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</si>
  <si>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</si>
  <si>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</si>
  <si>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</si>
  <si>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</si>
  <si>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</si>
  <si>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</si>
  <si>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</si>
  <si>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</si>
  <si>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</si>
  <si>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</si>
  <si>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</si>
  <si>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</si>
  <si>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</si>
  <si>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</si>
  <si>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</si>
  <si>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</si>
  <si>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</si>
  <si>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</si>
  <si>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</si>
  <si>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</si>
  <si>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</si>
  <si>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</si>
  <si>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</si>
  <si>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</si>
  <si>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</si>
  <si>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</si>
  <si>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</si>
  <si>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</si>
  <si>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</si>
  <si>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</si>
  <si>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</si>
  <si>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</si>
  <si>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</si>
  <si>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</si>
  <si>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</si>
  <si>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</si>
  <si>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</si>
  <si>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</si>
  <si>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</si>
  <si>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</si>
  <si>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</si>
  <si>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</si>
  <si>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</si>
  <si>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</si>
  <si>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</si>
  <si>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</si>
  <si>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</si>
  <si>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</si>
  <si>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</si>
  <si>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</si>
  <si>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</si>
  <si>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</si>
  <si>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</si>
  <si>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</si>
  <si>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</si>
  <si>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</si>
  <si>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</si>
  <si>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</si>
  <si>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</si>
  <si>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</si>
  <si>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</si>
  <si>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</si>
  <si>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</si>
  <si>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</si>
  <si>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</si>
  <si>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</si>
  <si>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</si>
  <si>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</si>
  <si>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</si>
  <si>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</si>
  <si>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</si>
  <si>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</si>
  <si>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</si>
  <si>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</si>
  <si>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</si>
  <si>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</si>
  <si>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</si>
  <si>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</si>
  <si>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</si>
  <si>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</si>
  <si>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</si>
  <si>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</si>
  <si>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</si>
  <si>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</si>
  <si>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</si>
  <si>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</si>
  <si>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</si>
  <si>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</si>
  <si>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</si>
  <si>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</si>
  <si>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</si>
  <si>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</si>
  <si>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</si>
  <si>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</si>
  <si>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</si>
  <si>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</si>
  <si>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</si>
  <si>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</si>
  <si>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</si>
  <si>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</si>
  <si>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</si>
  <si>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</si>
  <si>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</si>
  <si>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</si>
  <si>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</si>
  <si>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</si>
  <si>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</si>
  <si>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</si>
  <si>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</si>
  <si>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</si>
  <si>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</si>
  <si>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</si>
  <si>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</si>
  <si>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</si>
  <si>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</si>
  <si>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</si>
  <si>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</si>
  <si>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</si>
  <si>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</si>
  <si>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</si>
  <si>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</si>
  <si>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</si>
  <si>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</si>
  <si>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</si>
  <si>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</si>
  <si>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</si>
  <si>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</si>
  <si>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</si>
  <si>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</si>
  <si>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</si>
  <si>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</si>
  <si>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</si>
  <si>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</si>
  <si>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</si>
  <si>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</si>
  <si>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</si>
  <si>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</si>
  <si>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</si>
  <si>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</si>
  <si>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</si>
  <si>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</si>
  <si>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</si>
  <si>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</si>
  <si>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</si>
  <si>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</si>
  <si>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</si>
  <si>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</si>
  <si>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</si>
  <si>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</si>
  <si>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</si>
  <si>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</si>
  <si>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</si>
  <si>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</si>
  <si>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</si>
  <si>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</si>
  <si>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</si>
  <si>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</si>
  <si>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</si>
  <si>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</si>
  <si>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</si>
  <si>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</si>
  <si>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</si>
  <si>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</si>
  <si>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</si>
  <si>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</si>
  <si>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</si>
  <si>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</si>
  <si>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</si>
  <si>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</si>
  <si>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</si>
  <si>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</si>
  <si>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</si>
  <si>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</si>
  <si>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</si>
  <si>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</si>
  <si>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</si>
  <si>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</si>
  <si>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</si>
  <si>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</si>
  <si>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</si>
  <si>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</si>
  <si>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</si>
  <si>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</si>
  <si>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</si>
  <si>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</si>
  <si>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</si>
  <si>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</si>
  <si>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</si>
  <si>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</si>
  <si>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</si>
  <si>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</si>
  <si>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</si>
  <si>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</si>
  <si>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</si>
  <si>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</si>
  <si>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</si>
  <si>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</si>
  <si>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</si>
  <si>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</si>
  <si>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</si>
  <si>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</si>
  <si>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</si>
  <si>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</si>
  <si>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</si>
  <si>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</si>
  <si>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</si>
  <si>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</si>
  <si>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</si>
  <si>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</si>
  <si>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</si>
  <si>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</si>
  <si>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</si>
  <si>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</si>
  <si>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</si>
  <si>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</si>
  <si>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</si>
  <si>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</si>
  <si>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</si>
  <si>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</si>
  <si>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</si>
  <si>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</si>
  <si>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</si>
  <si>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</si>
  <si>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</si>
  <si>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</si>
  <si>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</si>
  <si>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</si>
  <si>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</si>
  <si>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</si>
  <si>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</si>
  <si>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</si>
  <si>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</si>
  <si>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</si>
  <si>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</si>
  <si>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</si>
  <si>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</si>
  <si>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</si>
  <si>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</si>
  <si>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</si>
  <si>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</si>
  <si>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</si>
  <si>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</si>
  <si>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</si>
  <si>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</si>
  <si>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</si>
  <si>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</si>
  <si>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</si>
  <si>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</si>
  <si>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</si>
  <si>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</si>
  <si>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</si>
  <si>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</si>
  <si>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</si>
  <si>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</si>
  <si>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</si>
  <si>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</si>
  <si>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</si>
  <si>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</si>
  <si>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</si>
  <si>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</si>
  <si>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</si>
  <si>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</si>
  <si>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</si>
  <si>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</si>
  <si>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</si>
  <si>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</si>
  <si>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</si>
  <si>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</si>
  <si>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</si>
  <si>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</si>
  <si>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</si>
  <si>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</si>
  <si>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</si>
  <si>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</si>
  <si>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</si>
  <si>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</si>
  <si>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</si>
  <si>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</si>
  <si>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</si>
  <si>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</si>
  <si>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</si>
  <si>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</si>
  <si>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</si>
  <si>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</si>
  <si>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</si>
  <si>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</si>
  <si>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</si>
  <si>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</si>
  <si>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</si>
  <si>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</si>
  <si>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</si>
  <si>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</si>
  <si>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</si>
  <si>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</si>
  <si>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</si>
  <si>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</si>
  <si>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</si>
  <si>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</si>
  <si>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</si>
  <si>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</si>
  <si>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</si>
  <si>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</si>
  <si>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</si>
  <si>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</si>
  <si>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</si>
  <si>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</si>
  <si>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</si>
  <si>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</si>
  <si>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</si>
  <si>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</si>
  <si>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</si>
  <si>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</si>
  <si>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</si>
  <si>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</si>
  <si>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</si>
  <si>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</si>
  <si>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</si>
  <si>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</si>
  <si>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</si>
  <si>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</si>
  <si>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</si>
  <si>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</si>
  <si>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</si>
  <si>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</si>
  <si>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</si>
  <si>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</si>
  <si>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</si>
  <si>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</si>
  <si>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</si>
  <si>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</si>
  <si>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</si>
  <si>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</si>
  <si>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</si>
  <si>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</si>
  <si>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</si>
  <si>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</si>
  <si>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</si>
  <si>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</si>
  <si>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</si>
  <si>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</si>
  <si>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</si>
  <si>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</si>
  <si>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</si>
  <si>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</si>
  <si>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</si>
  <si>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</si>
  <si>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</si>
  <si>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</si>
  <si>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</si>
  <si>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</si>
  <si>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</si>
  <si>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</si>
  <si>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</si>
  <si>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</si>
  <si>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</si>
  <si>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</si>
  <si>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</si>
  <si>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</si>
  <si>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</si>
  <si>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</si>
  <si>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</si>
  <si>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</si>
  <si>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</si>
  <si>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</si>
  <si>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</si>
  <si>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</si>
  <si>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</si>
  <si>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</si>
  <si>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</si>
  <si>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</si>
  <si>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</si>
  <si>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</si>
  <si>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</si>
  <si>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</si>
  <si>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</si>
  <si>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</si>
  <si>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</si>
  <si>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</si>
  <si>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</si>
  <si>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</si>
  <si>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</si>
  <si>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</si>
  <si>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</si>
  <si>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</si>
  <si>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</si>
  <si>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</si>
  <si>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</si>
  <si>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</si>
  <si>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</si>
  <si>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</si>
  <si>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</si>
  <si>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</si>
  <si>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</si>
  <si>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</si>
  <si>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</si>
  <si>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</si>
  <si>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</si>
  <si>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</si>
  <si>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</si>
  <si>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</si>
  <si>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</si>
  <si>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</si>
  <si>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</si>
  <si>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</si>
  <si>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</si>
  <si>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</si>
  <si>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</si>
  <si>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</si>
  <si>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</si>
  <si>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</si>
  <si>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</si>
  <si>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</si>
  <si>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</si>
  <si>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</si>
  <si>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</si>
  <si>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</si>
  <si>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</si>
  <si>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</si>
  <si>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</si>
  <si>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</si>
  <si>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</si>
  <si>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</si>
  <si>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</si>
  <si>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</si>
  <si>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</si>
  <si>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</si>
  <si>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</si>
  <si>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</si>
  <si>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</si>
  <si>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</si>
  <si>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</si>
  <si>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</si>
  <si>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</si>
  <si>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</si>
  <si>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</si>
  <si>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</si>
  <si>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</si>
  <si>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</si>
  <si>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</si>
  <si>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</si>
  <si>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</si>
  <si>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</si>
  <si>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</si>
  <si>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</si>
  <si>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</si>
  <si>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</si>
  <si>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</si>
  <si>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</si>
  <si>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</si>
  <si>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</si>
  <si>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</si>
  <si>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</si>
  <si>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</si>
  <si>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</si>
  <si>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</si>
  <si>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</si>
  <si>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</si>
  <si>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</si>
  <si>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</si>
  <si>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</si>
  <si>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</si>
  <si>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</si>
  <si>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</si>
  <si>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</si>
  <si>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</si>
  <si>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</si>
  <si>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</si>
  <si>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</si>
  <si>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</si>
  <si>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</si>
  <si>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</si>
  <si>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</si>
  <si>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</si>
  <si>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</si>
  <si>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</si>
  <si>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</si>
  <si>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</si>
  <si>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</si>
  <si>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</si>
  <si>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</si>
  <si>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</si>
  <si>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</si>
  <si>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</si>
  <si>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</si>
  <si>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</si>
  <si>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</si>
  <si>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</si>
  <si>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</si>
  <si>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</si>
  <si>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</si>
  <si>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</si>
  <si>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</si>
  <si>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</si>
  <si>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</si>
  <si>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</si>
  <si>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</si>
  <si>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</si>
  <si>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</si>
  <si>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</si>
  <si>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</si>
  <si>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</si>
  <si>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</si>
  <si>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</si>
  <si>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</si>
  <si>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</si>
  <si>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</si>
  <si>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</si>
  <si>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</si>
  <si>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</si>
  <si>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</si>
  <si>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</si>
  <si>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</si>
  <si>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</si>
  <si>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</si>
  <si>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</si>
  <si>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</si>
  <si>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</si>
  <si>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</si>
  <si>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</si>
  <si>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</si>
  <si>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</si>
  <si>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</si>
  <si>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</si>
  <si>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</si>
  <si>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</si>
  <si>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</si>
  <si>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</si>
  <si>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</si>
  <si>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</si>
  <si>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</si>
  <si>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</si>
  <si>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</si>
  <si>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</si>
  <si>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</si>
  <si>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</si>
  <si>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</si>
  <si>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</si>
  <si>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</si>
  <si>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</si>
  <si>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</si>
  <si>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</si>
  <si>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</si>
  <si>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</si>
  <si>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</si>
  <si>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</si>
  <si>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</si>
  <si>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</si>
  <si>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</si>
  <si>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</si>
  <si>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</si>
  <si>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</si>
  <si>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</si>
  <si>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</si>
  <si>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</si>
  <si>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</si>
  <si>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</si>
  <si>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</si>
  <si>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</si>
  <si>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</si>
  <si>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</si>
  <si>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</si>
  <si>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</si>
  <si>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</si>
  <si>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</si>
  <si>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</si>
  <si>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</si>
  <si>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</si>
  <si>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</si>
  <si>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</si>
  <si>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</si>
  <si>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</si>
  <si>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</si>
  <si>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</si>
  <si>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</si>
  <si>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</si>
  <si>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</si>
  <si>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</si>
  <si>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</si>
  <si>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</si>
  <si>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</si>
  <si>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</si>
  <si>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</si>
  <si>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</si>
  <si>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</si>
  <si>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</si>
  <si>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</si>
  <si>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</si>
  <si>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</si>
  <si>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</si>
  <si>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</si>
  <si>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</si>
  <si>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</si>
  <si>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</si>
  <si>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</si>
  <si>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</si>
  <si>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</si>
  <si>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</si>
  <si>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</si>
  <si>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</si>
  <si>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</si>
  <si>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</si>
  <si>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</si>
  <si>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</si>
  <si>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</si>
  <si>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</si>
  <si>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</si>
  <si>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</si>
  <si>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</si>
  <si>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</si>
  <si>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</si>
  <si>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</si>
  <si>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</si>
  <si>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</si>
  <si>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</si>
  <si>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</si>
  <si>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</si>
  <si>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</si>
  <si>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</si>
  <si>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</si>
  <si>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</si>
  <si>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</si>
  <si>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</si>
  <si>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</si>
  <si>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</si>
  <si>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</si>
  <si>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</si>
  <si>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</si>
  <si>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</si>
  <si>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</si>
  <si>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</si>
  <si>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</si>
  <si>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</si>
  <si>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</si>
  <si>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</si>
  <si>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</si>
  <si>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</si>
  <si>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</si>
  <si>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</si>
  <si>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</si>
  <si>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</si>
  <si>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</si>
  <si>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</si>
  <si>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</si>
  <si>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</si>
  <si>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</si>
  <si>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</si>
  <si>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</si>
  <si>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</si>
  <si>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</si>
  <si>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</si>
  <si>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</si>
  <si>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</si>
  <si>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</si>
  <si>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</si>
  <si>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</si>
  <si>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</si>
  <si>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</si>
  <si>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</si>
  <si>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</si>
  <si>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</si>
  <si>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</si>
  <si>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</si>
  <si>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</si>
  <si>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</si>
  <si>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</si>
  <si>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</si>
  <si>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</si>
  <si>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</si>
  <si>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</si>
  <si>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</si>
  <si>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</si>
  <si>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</si>
  <si>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</si>
  <si>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</si>
  <si>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</si>
  <si>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</si>
  <si>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</si>
  <si>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</si>
  <si>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</si>
  <si>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</si>
  <si>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</si>
  <si>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</si>
  <si>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</si>
  <si>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</si>
  <si>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</si>
  <si>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</si>
  <si>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</si>
  <si>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</si>
  <si>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</si>
  <si>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</si>
  <si>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</si>
  <si>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</si>
  <si>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</si>
  <si>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</si>
  <si>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</si>
  <si>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</si>
  <si>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</si>
  <si>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</si>
  <si>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</si>
  <si>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</si>
  <si>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</si>
  <si>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</si>
  <si>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</si>
  <si>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</si>
  <si>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</si>
  <si>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</si>
  <si>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</si>
  <si>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</si>
  <si>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</si>
  <si>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</si>
  <si>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</si>
  <si>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</si>
  <si>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</si>
  <si>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</si>
  <si>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</si>
  <si>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</si>
  <si>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</si>
  <si>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</si>
  <si>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</si>
  <si>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</si>
  <si>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</si>
  <si>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</si>
  <si>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</si>
  <si>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</si>
  <si>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</si>
  <si>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</si>
  <si>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</si>
  <si>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</si>
  <si>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</si>
  <si>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</si>
  <si>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</si>
  <si>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</si>
  <si>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</si>
  <si>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</si>
  <si>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</si>
  <si>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</si>
  <si>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</si>
  <si>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</si>
  <si>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</si>
  <si>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</si>
  <si>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</si>
  <si>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</si>
  <si>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</si>
  <si>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</si>
  <si>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</si>
  <si>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</si>
  <si>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</si>
  <si>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</si>
  <si>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</si>
  <si>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</si>
  <si>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</si>
  <si>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</si>
  <si>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</si>
  <si>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</si>
  <si>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</si>
  <si>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</si>
  <si>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</si>
  <si>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</si>
  <si>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</si>
  <si>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</si>
  <si>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</si>
  <si>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</si>
  <si>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</si>
  <si>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</si>
  <si>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</si>
  <si>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</si>
  <si>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</si>
  <si>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</si>
  <si>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</si>
  <si>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</si>
  <si>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</si>
  <si>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</si>
  <si>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</si>
  <si>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</si>
  <si>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</si>
  <si>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</si>
  <si>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</si>
  <si>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</si>
  <si>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</si>
  <si>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</si>
  <si>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</si>
  <si>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</si>
  <si>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</si>
  <si>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</si>
  <si>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</si>
  <si>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</si>
  <si>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</si>
  <si>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</si>
  <si>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</si>
  <si>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</si>
  <si>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</si>
  <si>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</si>
  <si>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</si>
  <si>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</si>
  <si>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</si>
  <si>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</si>
  <si>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</si>
  <si>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</si>
  <si>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</si>
  <si>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</si>
  <si>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</si>
  <si>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</si>
  <si>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</si>
  <si>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</si>
  <si>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</si>
  <si>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</si>
  <si>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</si>
  <si>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</si>
  <si>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</si>
  <si>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</si>
  <si>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</si>
  <si>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</si>
  <si>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</si>
  <si>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</si>
  <si>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</si>
  <si>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</si>
  <si>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</si>
  <si>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</si>
  <si>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</si>
  <si>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</si>
  <si>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</si>
  <si>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</si>
  <si>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</si>
  <si>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</si>
  <si>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</si>
  <si>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</si>
  <si>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</si>
  <si>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</si>
  <si>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</si>
  <si>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</si>
  <si>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</si>
  <si>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</si>
  <si>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</si>
  <si>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</si>
  <si>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</si>
  <si>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</si>
  <si>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</si>
  <si>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</si>
  <si>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</si>
  <si>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</si>
  <si>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</si>
  <si>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</si>
  <si>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</si>
  <si>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</si>
  <si>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</si>
  <si>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</si>
  <si>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</si>
  <si>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</si>
  <si>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</si>
  <si>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</si>
  <si>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</si>
  <si>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</si>
  <si>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</si>
  <si>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</si>
  <si>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</si>
  <si>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</si>
  <si>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</si>
  <si>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</si>
  <si>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</si>
  <si>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</si>
  <si>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</si>
  <si>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</si>
  <si>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</si>
  <si>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</si>
  <si>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</si>
  <si>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</si>
  <si>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</si>
  <si>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</si>
  <si>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</si>
  <si>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</si>
  <si>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</si>
  <si>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</si>
  <si>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</si>
  <si>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</si>
  <si>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</si>
  <si>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</si>
  <si>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</si>
  <si>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</si>
  <si>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</si>
  <si>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</si>
  <si>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</si>
  <si>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</si>
  <si>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</si>
  <si>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</si>
  <si>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</si>
  <si>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</si>
  <si>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</si>
  <si>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</si>
  <si>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</si>
  <si>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</si>
  <si>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</si>
  <si>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</si>
  <si>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</si>
  <si>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</si>
  <si>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</si>
  <si>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</si>
  <si>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</si>
  <si>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</si>
  <si>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</si>
  <si>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</si>
  <si>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</si>
  <si>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</si>
  <si>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</si>
  <si>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</si>
  <si>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</si>
  <si>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</si>
  <si>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</si>
  <si>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</si>
  <si>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</si>
  <si>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</si>
  <si>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</si>
  <si>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</si>
  <si>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</si>
  <si>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</si>
  <si>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</si>
  <si>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</si>
  <si>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</si>
  <si>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</si>
  <si>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</si>
  <si>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</si>
  <si>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</si>
  <si>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</si>
  <si>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</si>
  <si>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</si>
  <si>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</si>
  <si>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</si>
  <si>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</si>
  <si>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</si>
  <si>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</si>
  <si>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</si>
  <si>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</si>
  <si>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</si>
  <si>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</si>
  <si>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</si>
  <si>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</si>
  <si>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</si>
  <si>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</si>
  <si>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</si>
  <si>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</si>
  <si>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</si>
  <si>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</si>
  <si>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</si>
  <si>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</si>
  <si>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</si>
  <si>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</si>
  <si>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</si>
  <si>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</si>
  <si>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</si>
  <si>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</si>
  <si>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</si>
  <si>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</si>
  <si>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</si>
  <si>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</si>
  <si>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</si>
  <si>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</si>
  <si>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</si>
  <si>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</si>
  <si>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</si>
  <si>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</si>
  <si>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</si>
  <si>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</si>
  <si>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</si>
  <si>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</si>
  <si>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</si>
  <si>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</si>
  <si>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</si>
  <si>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</si>
  <si>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</si>
  <si>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</si>
  <si>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</si>
  <si>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</si>
  <si>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</si>
  <si>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</si>
  <si>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</si>
  <si>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</si>
  <si>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</si>
  <si>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</si>
  <si>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</si>
  <si>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</si>
  <si>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</si>
  <si>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</si>
  <si>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</si>
  <si>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</si>
  <si>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</si>
  <si>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</si>
  <si>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</si>
  <si>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</si>
  <si>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</si>
  <si>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</si>
  <si>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</si>
  <si>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</si>
  <si>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</si>
  <si>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</si>
  <si>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</si>
  <si>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</si>
  <si>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</si>
  <si>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</si>
  <si>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</si>
  <si>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</si>
  <si>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</si>
  <si>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</si>
  <si>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</si>
  <si>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</si>
  <si>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</si>
  <si>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</si>
  <si>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</si>
  <si>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</si>
  <si>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</si>
  <si>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</si>
  <si>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</si>
  <si>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</si>
  <si>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</si>
  <si>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</si>
  <si>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</si>
  <si>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</si>
  <si>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</si>
  <si>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</si>
  <si>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</si>
  <si>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</si>
  <si>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</si>
  <si>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</si>
  <si>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</si>
  <si>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</si>
  <si>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</si>
  <si>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</si>
  <si>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</si>
  <si>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</si>
  <si>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</si>
  <si>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</si>
  <si>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</si>
  <si>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</si>
  <si>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</si>
  <si>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</si>
  <si>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</si>
  <si>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</si>
  <si>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</si>
  <si>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</si>
  <si>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</si>
  <si>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</si>
  <si>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</si>
  <si>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</si>
  <si>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</si>
  <si>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</si>
  <si>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</si>
  <si>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</si>
  <si>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</si>
  <si>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</si>
  <si>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</si>
  <si>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</si>
  <si>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</si>
  <si>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</si>
  <si>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</si>
  <si>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</si>
  <si>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</si>
  <si>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</si>
  <si>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</si>
  <si>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</si>
  <si>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</si>
  <si>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</si>
  <si>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</si>
  <si>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</si>
  <si>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</si>
  <si>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</si>
  <si>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</si>
  <si>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</si>
  <si>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</si>
  <si>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</si>
  <si>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</si>
  <si>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</si>
  <si>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</si>
  <si>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</si>
  <si>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</si>
  <si>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</si>
  <si>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</si>
  <si>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</si>
  <si>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</si>
  <si>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</si>
  <si>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</si>
  <si>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</si>
  <si>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</si>
  <si>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</si>
  <si>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</si>
  <si>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</si>
  <si>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</si>
  <si>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</si>
  <si>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</si>
  <si>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</si>
  <si>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</si>
  <si>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</si>
  <si>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</si>
  <si>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</si>
  <si>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</si>
  <si>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</si>
  <si>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</si>
  <si>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</si>
  <si>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</si>
  <si>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</si>
  <si>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</si>
  <si>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</si>
  <si>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</si>
  <si>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</si>
  <si>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</si>
  <si>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</si>
  <si>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</si>
  <si>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</si>
  <si>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</si>
  <si>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</si>
  <si>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</si>
  <si>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</si>
  <si>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</si>
  <si>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</si>
  <si>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</si>
  <si>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</si>
  <si>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</si>
  <si>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</si>
  <si>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</si>
  <si>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</si>
  <si>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</si>
  <si>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</si>
  <si>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</si>
  <si>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</si>
  <si>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</si>
  <si>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</si>
  <si>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</si>
  <si>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</si>
  <si>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</si>
  <si>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</si>
  <si>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</si>
  <si>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</si>
  <si>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</si>
  <si>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</si>
  <si>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</si>
  <si>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</si>
  <si>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</si>
  <si>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</si>
  <si>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</si>
  <si>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</si>
  <si>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</si>
  <si>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</si>
  <si>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</si>
  <si>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</si>
  <si>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</si>
  <si>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</si>
  <si>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</si>
  <si>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</si>
  <si>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</si>
  <si>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</si>
  <si>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</si>
  <si>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</si>
  <si>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</si>
  <si>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</si>
  <si>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</si>
  <si>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</si>
  <si>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</si>
  <si>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</si>
  <si>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</si>
  <si>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</si>
  <si>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</si>
  <si>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</si>
  <si>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</si>
  <si>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</si>
  <si>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</si>
  <si>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</si>
  <si>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</si>
  <si>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</si>
  <si>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</si>
  <si>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</si>
  <si>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</si>
  <si>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</si>
  <si>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</si>
  <si>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</si>
  <si>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</si>
  <si>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</si>
  <si>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</si>
  <si>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</si>
  <si>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</si>
  <si>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</si>
  <si>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</si>
  <si>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</si>
  <si>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</si>
  <si>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</si>
  <si>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</si>
  <si>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</si>
  <si>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</si>
  <si>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</si>
  <si>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</si>
  <si>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</si>
  <si>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</si>
  <si>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</si>
  <si>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</si>
  <si>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</si>
  <si>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</si>
  <si>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</si>
  <si>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</si>
  <si>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</si>
  <si>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</si>
  <si>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</si>
  <si>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</si>
  <si>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</si>
  <si>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</si>
  <si>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</si>
  <si>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</si>
  <si>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</si>
  <si>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</si>
  <si>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</si>
  <si>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</si>
  <si>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</si>
  <si>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</si>
  <si>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</si>
  <si>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</si>
  <si>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</si>
  <si>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</si>
  <si>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</si>
  <si>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</si>
  <si>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</si>
  <si>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</si>
  <si>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</si>
  <si>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</si>
  <si>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</si>
  <si>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</si>
  <si>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</si>
  <si>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</si>
  <si>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</si>
  <si>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</si>
  <si>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</si>
  <si>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</si>
  <si>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</si>
  <si>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</si>
  <si>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</si>
  <si>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</si>
  <si>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</si>
  <si>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</si>
  <si>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</si>
  <si>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</si>
  <si>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</si>
  <si>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</si>
  <si>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</si>
  <si>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</si>
  <si>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</si>
  <si>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</si>
  <si>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</si>
  <si>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</si>
  <si>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</si>
  <si>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</si>
  <si>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</si>
  <si>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</si>
  <si>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</si>
  <si>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</si>
  <si>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</si>
  <si>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</si>
  <si>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</si>
  <si>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</si>
  <si>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</si>
  <si>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</si>
  <si>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</si>
  <si>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</si>
  <si>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</si>
  <si>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</si>
  <si>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</si>
  <si>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</si>
  <si>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</si>
  <si>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</si>
  <si>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</si>
  <si>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</si>
  <si>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</si>
  <si>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</si>
  <si>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</si>
  <si>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</si>
  <si>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</si>
  <si>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</si>
  <si>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</si>
  <si>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</si>
  <si>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</si>
  <si>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</si>
  <si>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</si>
  <si>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</si>
  <si>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</si>
  <si>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</si>
  <si>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</si>
  <si>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</si>
  <si>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</si>
  <si>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</si>
  <si>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</si>
  <si>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</si>
  <si>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</si>
  <si>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</si>
  <si>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</si>
  <si>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</si>
  <si>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</si>
  <si>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</si>
  <si>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</si>
  <si>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</si>
  <si>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</si>
  <si>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</si>
  <si>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</si>
  <si>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</si>
  <si>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</si>
  <si>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</si>
  <si>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</si>
  <si>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</si>
  <si>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</si>
  <si>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</si>
  <si>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</si>
  <si>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</si>
  <si>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</si>
  <si>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</si>
  <si>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</si>
  <si>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</si>
  <si>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</si>
  <si>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</si>
  <si>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</si>
  <si>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</si>
  <si>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</si>
  <si>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</si>
  <si>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</si>
  <si>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</si>
  <si>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</si>
  <si>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</si>
  <si>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</si>
  <si>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</si>
  <si>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</si>
  <si>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</si>
  <si>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</si>
  <si>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</si>
  <si>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</si>
  <si>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</si>
  <si>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</si>
  <si>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</si>
  <si>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</si>
  <si>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</si>
  <si>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</si>
  <si>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</si>
  <si>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</si>
  <si>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</si>
  <si>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</si>
  <si>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</si>
  <si>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</si>
  <si>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</si>
  <si>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</si>
  <si>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</si>
  <si>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</si>
  <si>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</si>
  <si>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</si>
  <si>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</si>
  <si>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</si>
  <si>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</si>
  <si>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</si>
  <si>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</si>
  <si>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</si>
  <si>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</si>
  <si>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</si>
  <si>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</si>
  <si>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</si>
  <si>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</si>
  <si>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</si>
  <si>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</si>
  <si>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</si>
  <si>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</si>
  <si>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</si>
  <si>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</si>
  <si>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</si>
  <si>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</si>
  <si>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</si>
  <si>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</si>
  <si>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</si>
  <si>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</si>
  <si>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</si>
  <si>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</si>
  <si>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</si>
  <si>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</si>
  <si>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</si>
  <si>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</si>
  <si>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</si>
  <si>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</si>
  <si>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</si>
  <si>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</si>
  <si>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</si>
  <si>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</si>
  <si>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</si>
  <si>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</si>
  <si>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</si>
  <si>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</si>
  <si>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</si>
  <si>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</si>
  <si>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</si>
  <si>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</si>
  <si>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</si>
  <si>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</si>
  <si>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</si>
  <si>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</si>
  <si>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</si>
  <si>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</si>
  <si>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</si>
  <si>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</si>
  <si>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</si>
  <si>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</si>
  <si>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</si>
  <si>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</si>
  <si>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</si>
  <si>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</si>
  <si>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</si>
  <si>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</si>
  <si>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</si>
  <si>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</si>
  <si>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</si>
  <si>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</si>
  <si>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</si>
  <si>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</si>
  <si>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</si>
  <si>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</si>
  <si>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</si>
  <si>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</si>
  <si>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</si>
  <si>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</si>
  <si>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</si>
  <si>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</si>
  <si>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</si>
  <si>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</si>
  <si>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</si>
  <si>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</si>
  <si>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</si>
  <si>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</si>
  <si>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</si>
  <si>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</si>
  <si>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</si>
  <si>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</si>
  <si>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</si>
  <si>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</si>
  <si>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</si>
  <si>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</si>
  <si>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</si>
  <si>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</si>
  <si>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</si>
  <si>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</si>
  <si>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</si>
  <si>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</si>
  <si>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</si>
  <si>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</si>
  <si>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</si>
  <si>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</si>
  <si>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</si>
  <si>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</si>
  <si>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</si>
  <si>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</si>
  <si>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</si>
  <si>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</si>
  <si>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</si>
  <si>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</si>
  <si>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</si>
  <si>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</si>
  <si>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</si>
  <si>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</si>
  <si>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</si>
  <si>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</si>
  <si>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</si>
  <si>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</si>
  <si>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</si>
  <si>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</si>
  <si>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</si>
  <si>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</si>
  <si>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</si>
  <si>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</si>
  <si>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</si>
  <si>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</si>
  <si>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</si>
  <si>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</si>
  <si>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</si>
  <si>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</si>
  <si>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</si>
  <si>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</si>
  <si>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</si>
  <si>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</si>
  <si>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</si>
  <si>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</si>
  <si>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</si>
  <si>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</si>
  <si>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</si>
  <si>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</si>
  <si>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</si>
  <si>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</si>
  <si>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</si>
  <si>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</si>
  <si>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</si>
  <si>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</si>
  <si>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</si>
  <si>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</si>
  <si>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</si>
  <si>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</si>
  <si>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</si>
  <si>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</si>
  <si>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</si>
  <si>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</si>
  <si>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</si>
  <si>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</si>
  <si>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</si>
  <si>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</si>
  <si>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</si>
  <si>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</si>
  <si>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</si>
  <si>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</si>
  <si>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</si>
  <si>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</si>
  <si>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</si>
  <si>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</si>
  <si>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</si>
  <si>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</si>
  <si>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</si>
  <si>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</si>
  <si>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</si>
  <si>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</si>
  <si>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</si>
  <si>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</si>
  <si>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</si>
  <si>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</si>
  <si>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</si>
  <si>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</si>
  <si>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</si>
  <si>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</si>
  <si>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</si>
  <si>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</si>
  <si>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</si>
  <si>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</si>
  <si>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</si>
  <si>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</si>
  <si>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</si>
  <si>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</si>
  <si>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</si>
  <si>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</si>
  <si>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</si>
  <si>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</si>
  <si>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</si>
  <si>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</si>
  <si>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</si>
  <si>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</si>
  <si>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</si>
  <si>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</si>
  <si>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</si>
  <si>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</si>
  <si>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</si>
  <si>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</si>
  <si>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</si>
  <si>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</si>
  <si>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</si>
  <si>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</si>
  <si>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</si>
  <si>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</si>
  <si>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</si>
  <si>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</si>
  <si>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</si>
  <si>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</si>
  <si>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</si>
  <si>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</si>
  <si>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</si>
  <si>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</si>
  <si>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</si>
  <si>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</si>
  <si>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</si>
  <si>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</si>
  <si>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</si>
  <si>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</si>
  <si>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</si>
  <si>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</si>
  <si>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</si>
  <si>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</si>
  <si>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</si>
  <si>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</si>
  <si>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</si>
  <si>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</si>
  <si>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</si>
  <si>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</si>
  <si>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</si>
  <si>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</si>
  <si>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</si>
  <si>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</si>
  <si>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</si>
  <si>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</si>
  <si>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</si>
  <si>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</si>
  <si>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</si>
  <si>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</si>
  <si>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</si>
  <si>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</si>
  <si>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</si>
  <si>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</si>
  <si>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</si>
  <si>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</si>
  <si>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</si>
  <si>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</si>
  <si>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</si>
  <si>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</si>
  <si>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</si>
  <si>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</si>
  <si>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</si>
  <si>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</si>
  <si>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</si>
  <si>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</si>
  <si>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</si>
  <si>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</si>
  <si>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</si>
  <si>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</si>
  <si>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</si>
  <si>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</si>
  <si>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</si>
  <si>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</si>
  <si>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</si>
  <si>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</si>
  <si>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</si>
  <si>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</si>
  <si>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</si>
  <si>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</si>
  <si>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</si>
  <si>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</si>
  <si>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</si>
  <si>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</si>
  <si>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</si>
  <si>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</si>
  <si>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</si>
  <si>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</si>
  <si>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</si>
  <si>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</si>
  <si>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</si>
  <si>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</si>
  <si>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</si>
  <si>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</si>
  <si>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</si>
  <si>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</si>
  <si>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</si>
  <si>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</si>
  <si>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</si>
  <si>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</si>
  <si>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</si>
  <si>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</si>
  <si>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</si>
  <si>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</si>
  <si>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</si>
  <si>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</si>
  <si>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</si>
  <si>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</si>
  <si>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</si>
  <si>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</si>
  <si>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</si>
  <si>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</si>
  <si>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</si>
  <si>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</si>
  <si>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</si>
  <si>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</si>
  <si>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</si>
  <si>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</si>
  <si>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</si>
  <si>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</si>
  <si>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</si>
  <si>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</si>
  <si>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</si>
  <si>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</si>
  <si>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</si>
  <si>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</si>
  <si>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</si>
  <si>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</si>
  <si>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</si>
  <si>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</si>
  <si>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</si>
  <si>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</si>
  <si>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</si>
  <si>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</si>
  <si>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</si>
  <si>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</si>
  <si>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</si>
  <si>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</si>
  <si>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</si>
  <si>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</si>
  <si>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</si>
  <si>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</si>
  <si>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</si>
  <si>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</si>
  <si>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</si>
  <si>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</si>
  <si>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</si>
  <si>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</si>
  <si>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</si>
  <si>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</si>
  <si>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</si>
  <si>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</si>
  <si>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</si>
  <si>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</si>
  <si>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</si>
  <si>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</si>
  <si>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</si>
  <si>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</si>
  <si>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</si>
  <si>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</si>
  <si>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</si>
  <si>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</si>
  <si>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</si>
  <si>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</si>
  <si>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</si>
  <si>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</si>
  <si>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</si>
  <si>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</si>
  <si>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</si>
  <si>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</si>
  <si>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</si>
  <si>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</si>
  <si>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</si>
  <si>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</si>
  <si>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</si>
  <si>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</si>
  <si>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</si>
  <si>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</si>
  <si>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</si>
  <si>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</si>
  <si>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</si>
  <si>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</si>
  <si>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</si>
  <si>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</si>
  <si>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</si>
  <si>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</si>
  <si>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</si>
  <si>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</si>
  <si>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</si>
  <si>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</si>
  <si>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</si>
  <si>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</si>
  <si>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</si>
  <si>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</si>
  <si>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</si>
  <si>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</si>
  <si>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</si>
  <si>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</si>
  <si>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</si>
  <si>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</si>
  <si>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</si>
  <si>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</si>
  <si>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</si>
  <si>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</si>
  <si>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</si>
  <si>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</si>
  <si>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</si>
  <si>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</si>
  <si>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</si>
  <si>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</si>
  <si>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</si>
  <si>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</si>
  <si>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</si>
  <si>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</si>
  <si>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</si>
  <si>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</si>
  <si>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</si>
  <si>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</si>
  <si>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</si>
  <si>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</si>
  <si>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</si>
  <si>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</si>
  <si>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</si>
  <si>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</si>
  <si>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</si>
  <si>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</si>
  <si>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</si>
  <si>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</si>
  <si>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</si>
  <si>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</si>
  <si>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</si>
  <si>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</si>
  <si>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</si>
  <si>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</si>
  <si>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</si>
  <si>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</si>
  <si>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</si>
  <si>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</si>
  <si>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</si>
  <si>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</si>
  <si>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</si>
  <si>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</si>
  <si>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</si>
  <si>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</si>
  <si>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</si>
  <si>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</si>
  <si>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</si>
  <si>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</si>
  <si>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</si>
  <si>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</si>
  <si>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</si>
  <si>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</si>
  <si>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</si>
  <si>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</si>
  <si>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</si>
  <si>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</si>
  <si>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</si>
  <si>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</si>
  <si>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</si>
  <si>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</si>
  <si>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</si>
  <si>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</si>
  <si>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</si>
  <si>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</si>
  <si>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</si>
  <si>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</si>
  <si>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</si>
  <si>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</si>
  <si>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</si>
  <si>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</si>
  <si>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</si>
  <si>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</si>
  <si>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</si>
  <si>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</si>
  <si>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</si>
  <si>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</si>
  <si>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</si>
  <si>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</si>
  <si>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</si>
  <si>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</si>
  <si>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</si>
  <si>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</si>
  <si>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</si>
  <si>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</si>
  <si>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</si>
  <si>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</si>
  <si>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</si>
  <si>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</si>
  <si>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</si>
  <si>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</si>
  <si>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</si>
  <si>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</si>
  <si>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</si>
  <si>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</si>
  <si>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</si>
  <si>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</si>
  <si>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</si>
  <si>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</si>
  <si>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</si>
  <si>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</si>
  <si>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</si>
  <si>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</si>
  <si>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</si>
  <si>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</si>
  <si>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</si>
  <si>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</si>
  <si>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</si>
  <si>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</si>
  <si>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</si>
  <si>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</si>
  <si>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</si>
  <si>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</si>
  <si>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</si>
  <si>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</si>
  <si>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</si>
  <si>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</si>
  <si>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</si>
  <si>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</si>
  <si>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</si>
  <si>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</si>
  <si>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</si>
  <si>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</si>
  <si>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</si>
  <si>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</si>
  <si>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</si>
  <si>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</si>
  <si>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</si>
  <si>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</si>
  <si>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</si>
  <si>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</si>
  <si>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</si>
  <si>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</si>
  <si>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</si>
  <si>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</si>
  <si>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</si>
  <si>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</si>
  <si>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</si>
  <si>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</si>
  <si>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</si>
  <si>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</si>
  <si>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</si>
  <si>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</si>
  <si>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</si>
  <si>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</si>
  <si>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</si>
  <si>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</si>
  <si>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</si>
  <si>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</si>
  <si>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</si>
  <si>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</si>
  <si>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</si>
  <si>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</si>
  <si>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</si>
  <si>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</si>
  <si>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</si>
  <si>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</si>
  <si>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</si>
  <si>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</si>
  <si>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</si>
  <si>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</si>
  <si>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</si>
  <si>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</si>
  <si>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</si>
  <si>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</si>
  <si>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</si>
  <si>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</si>
  <si>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</si>
  <si>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</si>
  <si>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</si>
  <si>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</si>
  <si>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</si>
  <si>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</si>
  <si>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</si>
  <si>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</si>
  <si>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</si>
  <si>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</si>
  <si>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</si>
  <si>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</si>
  <si>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</si>
  <si>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</si>
  <si>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</si>
  <si>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</si>
  <si>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</si>
  <si>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</si>
  <si>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</si>
  <si>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</si>
  <si>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</si>
  <si>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</si>
  <si>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</si>
  <si>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</si>
  <si>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</si>
  <si>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</si>
  <si>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</si>
  <si>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</si>
  <si>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</si>
  <si>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</si>
  <si>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</si>
  <si>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</si>
  <si>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</si>
  <si>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</si>
  <si>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</si>
  <si>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</si>
  <si>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</si>
  <si>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</si>
  <si>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</si>
  <si>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</si>
  <si>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</si>
  <si>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</si>
  <si>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</si>
  <si>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</si>
  <si>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</si>
  <si>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</si>
  <si>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</si>
  <si>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</si>
  <si>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</si>
  <si>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</si>
  <si>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</si>
  <si>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</si>
  <si>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</si>
  <si>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</si>
  <si>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</si>
  <si>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</si>
  <si>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</si>
  <si>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</si>
  <si>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</si>
  <si>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</si>
  <si>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</si>
  <si>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</si>
  <si>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</si>
  <si>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</si>
  <si>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</si>
  <si>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</si>
  <si>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</si>
  <si>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</si>
  <si>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</si>
  <si>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</si>
  <si>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</si>
  <si>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</si>
  <si>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</si>
  <si>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</si>
  <si>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</si>
  <si>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</si>
  <si>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</si>
  <si>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</si>
  <si>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</si>
  <si>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</si>
  <si>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</si>
  <si>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</si>
  <si>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</si>
  <si>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</si>
  <si>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</si>
  <si>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</si>
  <si>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</si>
  <si>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</si>
  <si>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</si>
  <si>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</si>
  <si>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</si>
  <si>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</si>
  <si>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</si>
  <si>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</si>
  <si>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</si>
  <si>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</si>
  <si>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</si>
  <si>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</si>
  <si>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</si>
  <si>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</si>
  <si>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</si>
  <si>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</si>
  <si>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</si>
  <si>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</si>
  <si>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</si>
  <si>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</si>
  <si>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</si>
  <si>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</si>
  <si>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</si>
  <si>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</si>
  <si>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</si>
  <si>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</si>
  <si>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</si>
  <si>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</si>
  <si>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</si>
  <si>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</si>
  <si>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</si>
  <si>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</si>
  <si>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</si>
  <si>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</si>
  <si>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</si>
  <si>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</si>
  <si>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</si>
  <si>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</si>
  <si>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</si>
  <si>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</si>
  <si>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</si>
  <si>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</si>
  <si>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</si>
  <si>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</si>
  <si>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</si>
  <si>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</si>
  <si>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</si>
  <si>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</si>
  <si>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</si>
  <si>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</si>
  <si>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</si>
  <si>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</si>
  <si>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</si>
  <si>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</si>
  <si>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</si>
  <si>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</si>
  <si>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</si>
  <si>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</si>
  <si>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</si>
  <si>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</si>
  <si>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</si>
  <si>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</si>
  <si>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</si>
  <si>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</si>
  <si>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</si>
  <si>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</si>
  <si>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</si>
  <si>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</si>
  <si>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</si>
  <si>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</si>
  <si>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</si>
  <si>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</si>
  <si>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</si>
  <si>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</si>
  <si>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</si>
  <si>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</si>
  <si>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</si>
  <si>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</si>
  <si>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</si>
  <si>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</si>
  <si>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</si>
  <si>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</si>
  <si>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</si>
  <si>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</si>
  <si>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</si>
  <si>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</si>
  <si>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</si>
  <si>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</si>
  <si>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</si>
  <si>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</si>
  <si>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</si>
  <si>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</si>
  <si>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</si>
  <si>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</si>
  <si>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</si>
  <si>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</si>
  <si>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</si>
  <si>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</si>
  <si>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</si>
  <si>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</si>
  <si>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</si>
  <si>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</si>
  <si>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</si>
  <si>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</si>
  <si>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</si>
  <si>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</si>
  <si>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</si>
  <si>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</si>
  <si>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</si>
  <si>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</si>
  <si>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</si>
  <si>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</si>
  <si>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</si>
  <si>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</si>
  <si>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</si>
  <si>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</si>
  <si>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</si>
  <si>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</si>
  <si>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</si>
  <si>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</si>
  <si>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</si>
  <si>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</si>
  <si>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</si>
  <si>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</si>
  <si>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</si>
  <si>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</si>
  <si>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</si>
  <si>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</si>
  <si>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</si>
  <si>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</si>
  <si>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</si>
  <si>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</si>
  <si>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</si>
  <si>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</si>
  <si>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</si>
  <si>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</si>
  <si>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</si>
  <si>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</si>
  <si>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</si>
  <si>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</si>
  <si>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</si>
  <si>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</si>
  <si>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</si>
  <si>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</si>
  <si>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</si>
  <si>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</si>
  <si>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</si>
  <si>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</si>
  <si>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</si>
  <si>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</si>
  <si>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</si>
  <si>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</si>
  <si>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</si>
  <si>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</si>
  <si>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</si>
  <si>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</si>
  <si>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</si>
  <si>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</si>
  <si>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</si>
  <si>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</si>
  <si>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</si>
  <si>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</si>
  <si>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</si>
  <si>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</si>
  <si>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</si>
  <si>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</si>
  <si>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</si>
  <si>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</si>
  <si>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</si>
  <si>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</si>
  <si>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</si>
  <si>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</si>
  <si>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</si>
  <si>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</si>
  <si>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</si>
  <si>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</si>
  <si>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</si>
  <si>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</si>
  <si>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</si>
  <si>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</si>
  <si>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</si>
  <si>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</si>
  <si>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</si>
  <si>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</si>
  <si>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</si>
  <si>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</si>
  <si>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</si>
  <si>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</si>
  <si>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</si>
  <si>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</si>
  <si>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</si>
  <si>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</si>
  <si>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</si>
  <si>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</si>
  <si>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</si>
  <si>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</si>
  <si>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</si>
  <si>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</si>
  <si>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</si>
  <si>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</si>
  <si>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</si>
  <si>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</si>
  <si>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</si>
  <si>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</si>
  <si>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</si>
  <si>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</si>
  <si>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</si>
  <si>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</si>
  <si>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</si>
  <si>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</si>
  <si>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</si>
  <si>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</si>
  <si>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</si>
  <si>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</si>
  <si>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</si>
  <si>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</si>
  <si>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</si>
  <si>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</si>
  <si>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</si>
  <si>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</si>
  <si>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</si>
  <si>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</si>
  <si>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</si>
  <si>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</si>
  <si>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</si>
  <si>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</si>
  <si>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</si>
  <si>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</si>
  <si>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</si>
  <si>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</si>
  <si>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</si>
  <si>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</si>
  <si>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</si>
  <si>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</si>
  <si>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</si>
  <si>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</si>
  <si>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</si>
  <si>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</si>
  <si>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</si>
  <si>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</si>
  <si>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</si>
  <si>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</si>
  <si>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</si>
  <si>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</si>
  <si>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</si>
  <si>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</si>
  <si>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</si>
  <si>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</si>
  <si>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</si>
  <si>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</si>
  <si>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</si>
  <si>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</si>
  <si>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</si>
  <si>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</si>
  <si>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</si>
  <si>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</si>
  <si>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</si>
  <si>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</si>
  <si>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</si>
  <si>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</si>
  <si>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</si>
  <si>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</si>
  <si>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</si>
  <si>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</si>
  <si>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</si>
  <si>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</si>
  <si>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</si>
  <si>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</si>
  <si>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</si>
  <si>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</si>
  <si>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</si>
  <si>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</si>
  <si>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</si>
  <si>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</si>
  <si>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</si>
  <si>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</si>
  <si>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</si>
  <si>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</si>
  <si>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</si>
  <si>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</si>
  <si>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</si>
  <si>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</si>
  <si>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</si>
  <si>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</si>
  <si>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</si>
  <si>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</si>
  <si>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</si>
  <si>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</si>
  <si>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</si>
  <si>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</si>
  <si>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</si>
  <si>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</si>
  <si>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</si>
  <si>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</si>
  <si>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</si>
  <si>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</si>
  <si>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</si>
  <si>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</si>
  <si>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</si>
  <si>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</si>
  <si>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</si>
  <si>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</si>
  <si>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</si>
  <si>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</si>
  <si>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</si>
  <si>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</si>
  <si>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</si>
  <si>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</si>
  <si>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</si>
  <si>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</si>
  <si>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</si>
  <si>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</si>
  <si>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</si>
  <si>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</si>
  <si>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</si>
  <si>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</si>
  <si>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</si>
  <si>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</si>
  <si>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</si>
  <si>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</si>
  <si>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</si>
  <si>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</si>
  <si>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</si>
  <si>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</si>
  <si>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</si>
  <si>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</si>
  <si>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</si>
  <si>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</si>
  <si>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</si>
  <si>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</si>
  <si>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</si>
  <si>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</si>
  <si>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</si>
  <si>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</si>
  <si>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</si>
  <si>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</si>
  <si>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</si>
  <si>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</si>
  <si>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</si>
  <si>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</si>
  <si>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</si>
  <si>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</si>
  <si>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</si>
  <si>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</si>
  <si>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</si>
  <si>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</si>
  <si>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</si>
  <si>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</si>
  <si>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</si>
  <si>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</si>
  <si>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</si>
  <si>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</si>
  <si>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</si>
  <si>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</si>
  <si>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</si>
  <si>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</si>
  <si>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</si>
  <si>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</si>
  <si>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</si>
  <si>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</si>
  <si>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</si>
  <si>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</si>
  <si>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</si>
  <si>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</si>
  <si>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</si>
  <si>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</si>
  <si>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</si>
  <si>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</si>
  <si>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</si>
  <si>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</si>
  <si>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</si>
  <si>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</si>
  <si>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</si>
  <si>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</si>
  <si>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</si>
  <si>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</si>
  <si>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</si>
  <si>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</si>
  <si>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</si>
  <si>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</si>
  <si>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</si>
  <si>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</si>
  <si>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</si>
  <si>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</si>
  <si>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</si>
  <si>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</si>
  <si>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</si>
  <si>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</si>
  <si>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</si>
  <si>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</si>
  <si>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</si>
  <si>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</si>
  <si>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</si>
  <si>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</si>
  <si>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</si>
  <si>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</si>
  <si>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</si>
  <si>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</si>
  <si>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</si>
  <si>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</si>
  <si>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</si>
  <si>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</si>
  <si>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</si>
  <si>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</si>
  <si>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</si>
  <si>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</si>
  <si>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</si>
  <si>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</si>
  <si>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</si>
  <si>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</si>
  <si>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</si>
  <si>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</si>
  <si>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</si>
  <si>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</si>
  <si>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</si>
  <si>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</si>
  <si>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</si>
  <si>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</si>
  <si>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</si>
  <si>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</si>
  <si>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</si>
  <si>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</si>
  <si>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</si>
  <si>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</si>
  <si>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</si>
  <si>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</si>
  <si>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</si>
  <si>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</si>
  <si>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</si>
  <si>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</si>
  <si>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</si>
  <si>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</si>
  <si>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</si>
  <si>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</si>
  <si>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</si>
  <si>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</si>
  <si>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</si>
  <si>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</si>
  <si>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</si>
  <si>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</si>
  <si>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</si>
  <si>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</si>
  <si>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</si>
  <si>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</si>
  <si>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</si>
  <si>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</si>
  <si>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</si>
  <si>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</si>
  <si>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</si>
  <si>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</si>
  <si>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</si>
  <si>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</si>
  <si>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</si>
  <si>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</si>
  <si>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</si>
  <si>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</si>
  <si>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</si>
  <si>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</si>
  <si>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</si>
  <si>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</si>
  <si>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</si>
  <si>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</si>
  <si>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</si>
  <si>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</si>
  <si>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</si>
  <si>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</si>
  <si>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</si>
  <si>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</si>
  <si>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</si>
  <si>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</si>
  <si>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</si>
  <si>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</si>
  <si>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</si>
  <si>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</si>
  <si>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</si>
  <si>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</si>
  <si>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</si>
  <si>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</si>
  <si>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</si>
  <si>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</si>
  <si>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</si>
  <si>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</si>
  <si>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</si>
  <si>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</si>
  <si>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</si>
  <si>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</si>
  <si>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</si>
  <si>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</si>
  <si>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</si>
  <si>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</si>
  <si>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</si>
  <si>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</si>
  <si>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</si>
  <si>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</si>
  <si>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</si>
  <si>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</si>
  <si>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</si>
  <si>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</si>
  <si>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</si>
  <si>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</si>
  <si>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</si>
  <si>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</si>
  <si>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</si>
  <si>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</si>
  <si>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</si>
  <si>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</si>
  <si>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</si>
  <si>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</si>
  <si>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</si>
  <si>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</si>
  <si>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</si>
  <si>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</si>
  <si>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</si>
  <si>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</si>
  <si>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</si>
  <si>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</si>
  <si>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</si>
  <si>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</si>
  <si>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</si>
  <si>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</si>
  <si>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</si>
  <si>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</si>
  <si>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</si>
  <si>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</si>
  <si>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</si>
  <si>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</si>
  <si>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</si>
  <si>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</si>
  <si>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</si>
  <si>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</si>
  <si>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</si>
  <si>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</si>
  <si>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</si>
  <si>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</si>
  <si>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</si>
  <si>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</si>
  <si>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</si>
  <si>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</si>
  <si>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</si>
  <si>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</si>
  <si>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</si>
  <si>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</si>
  <si>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</si>
  <si>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</si>
  <si>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</si>
  <si>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</si>
  <si>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</si>
  <si>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</si>
  <si>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</si>
  <si>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</si>
  <si>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</si>
  <si>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</si>
  <si>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</si>
  <si>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</si>
  <si>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</si>
  <si>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</si>
  <si>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</si>
  <si>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</si>
  <si>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</si>
  <si>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</si>
  <si>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</si>
  <si>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</si>
  <si>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</si>
  <si>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</si>
  <si>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</si>
  <si>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</si>
  <si>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</si>
  <si>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</si>
  <si>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</si>
  <si>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</si>
  <si>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</si>
  <si>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</si>
  <si>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</si>
  <si>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</si>
  <si>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</si>
  <si>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</si>
  <si>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</si>
  <si>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</si>
  <si>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</si>
  <si>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</si>
  <si>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</si>
  <si>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</si>
  <si>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</si>
  <si>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</si>
  <si>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</si>
  <si>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</si>
  <si>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</si>
  <si>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</si>
  <si>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</si>
  <si>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</si>
  <si>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</si>
  <si>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</si>
  <si>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</si>
  <si>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</si>
  <si>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</si>
  <si>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</si>
  <si>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</si>
  <si>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</si>
  <si>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</si>
  <si>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</si>
  <si>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</si>
  <si>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</si>
  <si>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</si>
  <si>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</si>
  <si>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</si>
  <si>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</si>
  <si>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</si>
  <si>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</si>
  <si>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</si>
  <si>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</si>
  <si>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</si>
  <si>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</si>
  <si>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</si>
  <si>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</si>
  <si>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</si>
  <si>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</si>
  <si>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</si>
  <si>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</si>
  <si>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</si>
  <si>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</si>
  <si>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</si>
  <si>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</si>
  <si>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</si>
  <si>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</si>
  <si>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</si>
  <si>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</si>
  <si>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</si>
  <si>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</si>
  <si>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</si>
  <si>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</si>
  <si>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</si>
  <si>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</si>
  <si>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</si>
  <si>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</si>
  <si>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</si>
  <si>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</si>
  <si>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</si>
  <si>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</si>
  <si>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</si>
  <si>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</si>
  <si>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</si>
  <si>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</si>
  <si>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</si>
  <si>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</si>
  <si>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</si>
  <si>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</si>
  <si>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</si>
  <si>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</si>
  <si>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</si>
  <si>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</si>
  <si>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</si>
  <si>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</si>
  <si>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</si>
  <si>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</si>
  <si>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</si>
  <si>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</si>
  <si>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</si>
  <si>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</si>
  <si>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</si>
  <si>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</si>
  <si>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</si>
  <si>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</si>
  <si>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</si>
  <si>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</si>
  <si>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</si>
  <si>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</si>
  <si>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</si>
  <si>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</si>
  <si>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</si>
  <si>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</si>
  <si>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</si>
  <si>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</si>
  <si>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</si>
  <si>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</si>
  <si>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</si>
  <si>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</si>
  <si>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</si>
  <si>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</si>
  <si>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</si>
  <si>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</si>
  <si>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</si>
  <si>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</si>
  <si>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</si>
  <si>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</si>
  <si>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</si>
  <si>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</si>
  <si>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</si>
  <si>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</si>
  <si>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</si>
  <si>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</si>
  <si>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</si>
  <si>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</si>
  <si>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</si>
  <si>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</si>
  <si>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</si>
  <si>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</si>
  <si>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</si>
  <si>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</si>
  <si>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</si>
  <si>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</si>
  <si>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</si>
  <si>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</si>
  <si>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</si>
  <si>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</si>
  <si>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</si>
  <si>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</si>
  <si>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</si>
  <si>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</si>
  <si>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</si>
  <si>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</si>
  <si>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</si>
  <si>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</si>
  <si>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</si>
  <si>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</si>
  <si>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</si>
  <si>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</si>
  <si>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</si>
  <si>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</si>
  <si>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</si>
  <si>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</si>
  <si>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</si>
  <si>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</si>
  <si>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</si>
  <si>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</si>
  <si>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</si>
  <si>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</si>
  <si>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</si>
  <si>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</si>
  <si>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</si>
  <si>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</si>
  <si>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</si>
  <si>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</si>
  <si>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</si>
  <si>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</si>
  <si>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</si>
  <si>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</si>
  <si>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</si>
  <si>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</si>
  <si>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</si>
  <si>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</si>
  <si>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</si>
  <si>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</si>
  <si>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</si>
  <si>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</si>
  <si>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</si>
  <si>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</si>
  <si>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</si>
  <si>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</si>
  <si>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</si>
  <si>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</si>
  <si>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</si>
  <si>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</si>
  <si>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</si>
  <si>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</si>
  <si>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</si>
  <si>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</si>
  <si>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</si>
  <si>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</si>
  <si>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</si>
  <si>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</si>
  <si>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</si>
  <si>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</si>
  <si>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</si>
  <si>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</si>
  <si>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</si>
  <si>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</si>
  <si>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</si>
  <si>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</si>
  <si>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</si>
  <si>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</si>
  <si>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</si>
  <si>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</si>
  <si>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</si>
  <si>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</si>
  <si>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</si>
  <si>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</si>
  <si>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</si>
  <si>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</si>
  <si>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</si>
  <si>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</si>
  <si>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</si>
  <si>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</si>
  <si>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</si>
  <si>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</si>
  <si>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</si>
  <si>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</si>
  <si>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</si>
  <si>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</si>
  <si>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</si>
  <si>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</si>
  <si>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</si>
  <si>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</si>
  <si>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</si>
  <si>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</si>
  <si>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</si>
  <si>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</si>
  <si>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</si>
  <si>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</si>
  <si>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</si>
  <si>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</si>
  <si>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</si>
  <si>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</si>
  <si>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</si>
  <si>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</si>
  <si>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</si>
  <si>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</si>
  <si>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</si>
  <si>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</si>
  <si>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</si>
  <si>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</si>
  <si>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</si>
  <si>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</si>
  <si>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</si>
  <si>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</si>
  <si>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</si>
  <si>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</si>
  <si>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</si>
  <si>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</si>
  <si>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</si>
  <si>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</si>
  <si>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</si>
  <si>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</si>
  <si>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</si>
  <si>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</si>
  <si>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</si>
  <si>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</si>
  <si>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</si>
  <si>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</si>
  <si>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</si>
  <si>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</si>
  <si>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</si>
  <si>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</si>
  <si>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</si>
  <si>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</si>
  <si>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</si>
  <si>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</si>
  <si>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</si>
  <si>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</si>
  <si>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</si>
  <si>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</si>
  <si>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</si>
  <si>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</si>
  <si>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</si>
  <si>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</si>
  <si>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</si>
  <si>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</si>
  <si>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</si>
  <si>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</si>
  <si>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</si>
  <si>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</si>
  <si>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</si>
  <si>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</si>
  <si>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</si>
  <si>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</si>
  <si>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</si>
  <si>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</si>
  <si>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</si>
  <si>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</si>
  <si>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</si>
  <si>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</si>
  <si>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</si>
  <si>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</si>
  <si>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</si>
  <si>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</si>
  <si>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</si>
  <si>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</si>
  <si>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</si>
  <si>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</si>
  <si>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</si>
  <si>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</si>
  <si>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</si>
  <si>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</si>
  <si>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</si>
  <si>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</si>
  <si>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</si>
  <si>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</si>
  <si>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</si>
  <si>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</si>
  <si>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</si>
  <si>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</si>
  <si>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</si>
  <si>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</si>
  <si>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</si>
  <si>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</si>
  <si>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</si>
  <si>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</si>
  <si>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</si>
  <si>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</si>
  <si>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</si>
  <si>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</si>
  <si>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</si>
  <si>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</si>
  <si>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</si>
  <si>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</si>
  <si>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</si>
  <si>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</si>
  <si>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</si>
  <si>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</si>
  <si>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</si>
  <si>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</si>
  <si>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</si>
  <si>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</si>
  <si>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</si>
  <si>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</si>
  <si>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</si>
  <si>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</si>
  <si>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</si>
  <si>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</si>
  <si>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</si>
  <si>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</si>
  <si>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</si>
  <si>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</si>
  <si>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</si>
  <si>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</si>
  <si>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</si>
  <si>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</si>
  <si>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</si>
  <si>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</si>
  <si>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</si>
  <si>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</si>
  <si>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</si>
  <si>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</si>
  <si>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</si>
  <si>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</si>
  <si>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</si>
  <si>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</si>
  <si>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</si>
  <si>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</si>
  <si>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</si>
  <si>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</si>
  <si>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</si>
  <si>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</si>
  <si>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</si>
  <si>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</si>
  <si>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</si>
  <si>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</si>
  <si>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</si>
  <si>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</si>
  <si>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</si>
  <si>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</si>
  <si>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</si>
  <si>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</si>
  <si>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</si>
  <si>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</si>
  <si>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</si>
  <si>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</si>
  <si>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</si>
  <si>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</si>
  <si>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</si>
  <si>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</si>
  <si>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</si>
  <si>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</si>
  <si>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</si>
  <si>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</si>
  <si>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</si>
  <si>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</si>
  <si>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</si>
  <si>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</si>
  <si>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</si>
  <si>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</si>
  <si>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</si>
  <si>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</si>
  <si>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</si>
  <si>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</si>
  <si>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</si>
  <si>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</si>
  <si>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</si>
  <si>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</si>
  <si>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</si>
  <si>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</si>
  <si>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</si>
  <si>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</si>
  <si>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</si>
  <si>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</si>
  <si>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</si>
  <si>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</si>
  <si>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</si>
  <si>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</si>
  <si>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</si>
  <si>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</si>
  <si>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</si>
  <si>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</si>
  <si>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</si>
  <si>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</si>
  <si>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</si>
  <si>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</si>
  <si>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</si>
  <si>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</si>
  <si>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</si>
  <si>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</si>
  <si>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</si>
  <si>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</si>
  <si>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</si>
  <si>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</si>
  <si>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</si>
  <si>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</si>
  <si>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</si>
  <si>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</si>
  <si>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</si>
  <si>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</si>
  <si>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</si>
  <si>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</si>
  <si>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</si>
  <si>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</si>
  <si>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</si>
  <si>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</si>
  <si>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</si>
  <si>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</si>
  <si>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</si>
  <si>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</si>
  <si>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</si>
  <si>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</si>
  <si>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</si>
  <si>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</si>
  <si>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</si>
  <si>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</si>
  <si>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</si>
  <si>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</si>
  <si>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</si>
  <si>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</si>
  <si>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</si>
  <si>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</si>
  <si>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</si>
  <si>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</si>
  <si>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</si>
  <si>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</si>
  <si>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</si>
  <si>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</si>
  <si>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</si>
  <si>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</si>
  <si>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</si>
  <si>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</si>
  <si>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</si>
  <si>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</si>
  <si>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</si>
  <si>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</si>
  <si>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</si>
  <si>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</si>
  <si>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</si>
  <si>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</si>
  <si>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</si>
  <si>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</si>
  <si>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</si>
  <si>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</si>
  <si>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</si>
  <si>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</si>
  <si>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</si>
  <si>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</si>
  <si>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</si>
  <si>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</si>
  <si>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</si>
  <si>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</si>
  <si>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</si>
  <si>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</si>
  <si>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</si>
  <si>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</si>
  <si>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</si>
  <si>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</si>
  <si>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</si>
  <si>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</si>
  <si>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</si>
  <si>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</si>
  <si>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</si>
  <si>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</si>
  <si>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</si>
  <si>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</si>
  <si>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</si>
  <si>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</si>
  <si>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</si>
  <si>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</si>
  <si>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</si>
  <si>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</si>
  <si>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</si>
  <si>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</si>
  <si>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</si>
  <si>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</si>
  <si>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</si>
  <si>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</si>
  <si>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</si>
  <si>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</si>
  <si>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</si>
  <si>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</si>
  <si>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</si>
  <si>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</si>
  <si>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</si>
  <si>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</si>
  <si>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</si>
  <si>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</si>
  <si>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</si>
  <si>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</si>
  <si>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</si>
  <si>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</si>
  <si>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</si>
  <si>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</si>
  <si>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</si>
  <si>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</si>
  <si>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</si>
  <si>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</si>
  <si>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</si>
  <si>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</si>
  <si>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</si>
  <si>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</si>
  <si>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</si>
  <si>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</si>
  <si>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</si>
  <si>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</si>
  <si>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</si>
  <si>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</si>
  <si>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</si>
  <si>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</si>
  <si>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</si>
  <si>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</si>
  <si>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</si>
  <si>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</si>
  <si>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</si>
  <si>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</si>
  <si>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</si>
  <si>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</si>
  <si>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</si>
  <si>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</si>
  <si>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</si>
  <si>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</si>
  <si>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</si>
  <si>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</si>
  <si>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</si>
  <si>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</si>
  <si>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</si>
  <si>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</si>
  <si>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</si>
  <si>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</si>
  <si>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</si>
  <si>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</si>
  <si>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</si>
  <si>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</si>
  <si>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</si>
  <si>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</si>
  <si>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</si>
  <si>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</si>
  <si>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</si>
  <si>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</si>
  <si>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</si>
  <si>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</si>
  <si>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</si>
  <si>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</si>
  <si>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</si>
  <si>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</si>
  <si>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</si>
  <si>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</si>
  <si>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</si>
  <si>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</si>
  <si>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</si>
  <si>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</si>
  <si>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</si>
  <si>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</si>
  <si>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</si>
  <si>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</si>
  <si>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</si>
  <si>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</si>
  <si>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</si>
  <si>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</si>
  <si>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</si>
  <si>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</si>
  <si>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</si>
  <si>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PCM-20251003-00000765</t>
  </si>
  <si>
    <t>Critical</t>
  </si>
  <si>
    <t xml:space="preserve">team need 90 mins </t>
  </si>
  <si>
    <t>PCM-20251003-00000784</t>
  </si>
  <si>
    <t xml:space="preserve">team need 30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</si>
  <si>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</si>
  <si>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</si>
  <si>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</si>
  <si>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</si>
  <si>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</si>
  <si>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</si>
  <si>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</si>
  <si>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</si>
  <si>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</si>
  <si>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</si>
  <si>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</si>
  <si>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</si>
  <si>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</si>
  <si>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</si>
  <si>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</si>
  <si>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</si>
  <si>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</si>
  <si>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</si>
  <si>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</si>
  <si>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</si>
  <si>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</si>
  <si>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</si>
  <si>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</si>
  <si>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</si>
  <si>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</si>
  <si>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</si>
  <si>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</si>
  <si>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</si>
  <si>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</si>
  <si>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</si>
  <si>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</si>
  <si>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</si>
  <si>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</si>
  <si>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</si>
  <si>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</si>
  <si>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</si>
  <si>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</si>
  <si>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</si>
  <si>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</si>
  <si>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</si>
  <si>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</si>
  <si>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</si>
  <si>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</si>
  <si>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</si>
  <si>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</si>
  <si>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</si>
  <si>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</si>
  <si>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</si>
  <si>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</si>
  <si>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</si>
  <si>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</si>
  <si>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</si>
  <si>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</si>
  <si>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</si>
  <si>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</si>
  <si>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</si>
  <si>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</si>
  <si>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</si>
  <si>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</si>
  <si>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</si>
  <si>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</si>
  <si>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</si>
  <si>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</si>
  <si>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</si>
  <si>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</si>
  <si>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</si>
  <si>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</si>
  <si>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</si>
  <si>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</si>
  <si>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</si>
  <si>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</si>
  <si>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</si>
  <si>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</si>
  <si>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</si>
  <si>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</si>
  <si>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</si>
  <si>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</si>
  <si>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</si>
  <si>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</si>
  <si>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</si>
  <si>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</si>
  <si>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</si>
  <si>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</si>
  <si>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</si>
  <si>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</si>
  <si>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</si>
  <si>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 xml:space="preserve">ETA 40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</si>
  <si>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</si>
  <si>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</si>
  <si>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</si>
  <si>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</si>
  <si>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</si>
  <si>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</si>
  <si>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</si>
  <si>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</si>
  <si>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PCM-20251003-00000644 </t>
  </si>
  <si>
    <t>EM team on the way need 10 Min</t>
  </si>
  <si>
    <t xml:space="preserve"> PCM-20251003-00000687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</si>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</sst>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tabSelected="1"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270.56338715277525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16595</v>
      </c>
      <c r="E3" s="65" t="s">
        <v>38967</v>
      </c>
      <c r="F3" s="66">
        <v>45933.500937500001</v>
      </c>
      <c r="G3" s="67">
        <f ca="1">IFERROR(NOW()-F3,"")</f>
        <v>1.0875578700506594E-2</v>
      </c>
      <c r="H3" s="68">
        <v>45933.494004629632</v>
      </c>
      <c r="I3" s="73" t="str">
        <f>IFERROR(VLOOKUP(D3,DB!A:F,6,0),"")</f>
        <v>Generator-DG</v>
      </c>
      <c r="J3" s="73" t="str">
        <f>IFERROR(VLOOKUP(D3,DB!A:G,7,0),"")</f>
        <v>Vandalized</v>
      </c>
      <c r="K3" s="69" t="s">
        <v>38968</v>
      </c>
      <c r="L3" s="70" t="str">
        <f>IFERROR(VLOOKUP(D3,DB!A:I,9,0),"")</f>
        <v>Latis</v>
      </c>
    </row>
    <row r="4" spans="1:12" ht="15" customHeight="1">
      <c r="A4" s="63" t="s">
        <v>38969</v>
      </c>
      <c r="B4" s="73" t="str">
        <f>IFERROR(VLOOKUP(D4,DB!A:K,11,0),"")</f>
        <v>R1</v>
      </c>
      <c r="C4" s="64">
        <v>1</v>
      </c>
      <c r="D4" s="64" t="s">
        <v>17611</v>
      </c>
      <c r="E4" s="65" t="s">
        <v>38964</v>
      </c>
      <c r="F4" s="66">
        <v>45933.510659722226</v>
      </c>
      <c r="G4" s="67">
        <f ca="1">IFERROR(NOW()-F4,"")</f>
        <v>1.1533564756973647E-3</v>
      </c>
      <c r="H4" s="68">
        <v>45933.505590277775</v>
      </c>
      <c r="I4" s="73" t="str">
        <f>IFERROR(VLOOKUP(D4,DB!A:F,6,0),"")</f>
        <v>Power Cube</v>
      </c>
      <c r="J4" s="73" t="str">
        <f>IFERROR(VLOOKUP(D4,DB!A:G,7,0),"")</f>
        <v>No BB Design+Good</v>
      </c>
      <c r="K4" s="69" t="s">
        <v>38970</v>
      </c>
      <c r="L4" s="70" t="str">
        <f>IFERROR(VLOOKUP(D4,DB!A:I,9,0),"")</f>
        <v>Latis</v>
      </c>
    </row>
    <row r="5" spans="1:12" ht="15" customHeight="1">
      <c r="A5" s="63"/>
      <c r="B5" s="73" t="str">
        <f>IFERROR(VLOOKUP(D5,DB!A:K,11,0),"")</f>
        <v/>
      </c>
      <c r="C5" s="64"/>
      <c r="D5" s="64"/>
      <c r="E5" s="65"/>
      <c r="F5" s="66"/>
      <c r="G5" s="67">
        <f ca="1">IFERROR(NOW()-F5,"")</f>
        <v>45933.511813078701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45933.511813078701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45933.511813078701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45933.511813078701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45933.511813078701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45933.511813078701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45933.511813078701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45933.511813078701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45933.511813078701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45933.511813078701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45933.511813078701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45933.511813078701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45933.511813078701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45933.511813078701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45933.511813078701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45933.511813078701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45933.511813078701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45933.511813078701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45933.511813078701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45933.511813078701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45933.511813078701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45933.511813078701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45933.511813078701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45933.511813078701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45933.511813078701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45933.511813078701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45933.511813078701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45933.511813078701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45933.511813078701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45933.511813078701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45933.511813078701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45933.511813078701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45933.511813078701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45933.511813078701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45933.511813078701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45933.511813078701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45933.511813078701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45933.511813078701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45933.511813078701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45933.511813078701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45933.511813078701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45933.511813078701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45933.511813078701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45933.511813078701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45933.511813078701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45933.511813078701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45933.511813078701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45933.511813078701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45933.511813078701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45933.511813078701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45933.511813078701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45933.511813078701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45933.511813078701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45933.511813078701</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C2F3F0EB-7126-444F-87A1-075CFCC4C829}"/>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241.86003067129059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126.78472974536999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108.51197511573992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20813</v>
      </c>
      <c r="E6" s="131" t="s">
        <v>38964</v>
      </c>
      <c r="F6" s="132">
        <v>45933.464421296296</v>
      </c>
      <c r="G6" s="133">
        <f ca="1">IFERROR(NOW()-F6,"-")</f>
        <v>4.7391782405611593E-2</v>
      </c>
      <c r="H6" s="132">
        <v>45933.458275462966</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45933.511813078701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45933.511813078701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45933.511813078701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45933.511813078701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45933.511813078701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45933.511813078701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28809</v>
      </c>
      <c r="E13" s="131"/>
      <c r="F13" s="132"/>
      <c r="G13" s="133">
        <f ca="1">IFERROR(NOW()-F13,"-")</f>
        <v>45933.511813078701</v>
      </c>
      <c r="H13" s="132"/>
      <c r="I13" s="18" t="str">
        <f>IFERROR(VLOOKUP(D13,DB!A:F,6,0),"")</f>
        <v>SCECO</v>
      </c>
      <c r="J13" s="18" t="str">
        <f>IFERROR(VLOOKUP(D13,DB!A:G,7,0),"")</f>
        <v>Vandalized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45933.511813078701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45933.511813078701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45933.511813078701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45933.511813078701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45933.511813078701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45933.511813078701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45933.511813078701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45933.511813078701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45933.511813078701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45933.511813078701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45933.511813078701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45933.511813078701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45933.511813078701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45933.511813078701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45933.511813078701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45933.511813078701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45933.511813078701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45933.511813078701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45933.511813078701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45933.511813078701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45933.511813078701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45933.511813078701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45933.511813078701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45933.511813078701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45933.511813078701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45933.511813078701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45933.511813078701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45933.511813078701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45933.511813078701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45933.511813078701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45933.511813078701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45933.511813078701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45933.511813078701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45933.511813078701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45933.511813078701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45933.511813078701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45933.511813078701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45933.511813078701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45933.511813078701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45933.511813078701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45933.511813078701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45933.511813078701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45933.511813078701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45933.511813078701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45933.511813078701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45933.511813078701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45933.511813078701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45933.511813078701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45933.511813078701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45933.511813078701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45933.511813078701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45933.511813078701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45933.511813078701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45933.511813078701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45933.511813078701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45933.511813078701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45933.511813078701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45933.511813078701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45933.511813078701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45933.511813078701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45933.511813078701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45933.511813078701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45933.511813078701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45933.511813078701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45933.511813078701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45933.511813078701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45933.511813078701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45933.511813078701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45933.511813078701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45933.511813078701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45933.511813078701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45933.511813078701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45933.511813078701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45933.511813078701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45933.511813078701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45933.511813078701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45933.511813078701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45933.511813078701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45933.511813078701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45933.511813078701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45933.511813078701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45933.511813078701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45933.511813078701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45933.511813078701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45933.511813078701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45933.511813078701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45933.511813078701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45933.511813078701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45933.511813078701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45933.511813078701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45933.511813078701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45933.511813078701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45933.511813078701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45933.511813078701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45933.511813078701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45933.511813078701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45933.511813078701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45933.511813078701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45933.511813078701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45933.511813078701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45933.511813078701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45933.511813078701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45933.511813078701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45933.511813078701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45933.511813078701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45933.511813078701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45933.511813078701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45933.511813078701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45933.511813078701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45933.511813078701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45933.511813078701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45933.511813078701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45933.511813078701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45933.511813078701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45933.511813078701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45933.511813078701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45933.511813078701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45933.511813078701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45933.511813078701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45933.511813078701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45933.511813078701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45933.511813078701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45933.511813078701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45933.511813078701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45933.511813078701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45933.511813078701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45933.511813078701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45933.511813078701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45933.511813078701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45933.511813078701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45933.511813078701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45933.511813078701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45933.511813078701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45933.511813078701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45933.511813078701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45933.511813078701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45933.511813078701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45933.511813078701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45933.511813078701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45933.511813078701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45933.511813078701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45933.511813078701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45933.511813078701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45933.511813078701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45933.511813078701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45933.511813078701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45933.511813078701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45933.511813078701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45933.511813078701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45933.511813078701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45933.511813078701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45933.511813078701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45933.511813078701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45933.511813078701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45933.511813078701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45933.511813078701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45933.511813078701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45933.511813078701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45933.511813078701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45933.511813078701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45933.511813078701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45933.511813078701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45933.511813078701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45933.511813078701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45933.511813078701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45933.511813078701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45933.511813078701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45933.511813078701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45933.511813078701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45933.511813078701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45933.511813078701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45933.511813078701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45933.511813078701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45933.511813078701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45933.511813078701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45933.511813078701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45933.511813078701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45933.511813078701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45933.511813078701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45933.511813078701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45933.511813078701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45933.511813078701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45933.511813078701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45933.511813078701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45933.511813078701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45933.511813078701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45933.511813078701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45933.511813078701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45933.511813078701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45933.511813078701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45933.511813078701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45933.511813078701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45933.511813078701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45933.511813078701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45933.511813078701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45933.511813078701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45933.511813078701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45933.511813078701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45933.511813078701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45933.511813078701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45933.511813078701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45933.511813078701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45933.511813078701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45933.511813078701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45933.511813078701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45933.511813078701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45933.511813078701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45933.511813078701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45933.511813078701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45933.511813078701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45933.511813078701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45933.511813078701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45933.511813078701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45933.511813078701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45933.511813078701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45933.511813078701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45933.511813078701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45933.511813078701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45933.511813078701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45933.511813078701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45933.511813078701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45933.511813078701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45933.511813078701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45933.511813078701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45933.511813078701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45933.511813078701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45933.511813078701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45933.511813078701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45933.511813078701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45933.511813078701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45933.511813078701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45933.511813078701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45933.511813078701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45933.511813078701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45933.511813078701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45933.511813078701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45933.511813078701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45933.511813078701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45933.511813078701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45933.511813078701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45933.511813078701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45933.511813078701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45933.511813078701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45933.511813078701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45933.511813078701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45933.511813078701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45933.511813078701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45933.511813078701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45933.511813078701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45933.511813078701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45933.511813078701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45933.511813078701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45933.511813078701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45933.511813078701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45933.511813078701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45933.511813078701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45933.511813078701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45933.511813078701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45933.511813078701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45933.511813078701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45933.511813078701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45933.511813078701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45933.511813078701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45933.511813078701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45933.511813078701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45933.511813078701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45933.511813078701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45933.511813078701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45933.511813078701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45933.511813078701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45933.511813078701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45933.511813078701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45933.511813078701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45933.511813078701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45933.511813078701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45933.511813078701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45933.511813078701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45933.511813078701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45933.511813078701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45933.511813078701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45933.511813078701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45933.511813078701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45933.511813078701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45933.511813078701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45933.511813078701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45933.511813078701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45933.511813078701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45933.511813078701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45933.511813078701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45933.511813078701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45933.511813078701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45933.511813078701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45933.511813078701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45933.511813078701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45933.511813078701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45933.511813078701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45933.511813078701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45933.511813078701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45933.511813078701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45933.511813078701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45933.511813078701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45933.511813078701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45933.511813078701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45933.511813078701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45933.511813078701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45933.511813078701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45933.511813078701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45933.511813078701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45933.511813078701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45933.511813078701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45933.511813078701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45933.511813078701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45933.511813078701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45933.511813078701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45933.511813078701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45933.511813078701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45933.511813078701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45933.511813078701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45933.511813078701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45933.511813078701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45933.511813078701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45933.511813078701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45933.511813078701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45933.511813078701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45933.511813078701</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45933.511813078701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45933.511813078701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45933.511813078701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45933.511813078701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45933.511813078701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45933.511813078701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45933.511813078701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45933.511813078701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45933.511813078701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45933.511813078701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45933.511813078701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45933.511813078701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45933.511813078701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45933.511813078701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45933.511813078701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45933.511813078701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45933.511813078701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45933.511813078701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45933.511813078701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45933.511813078701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45933.511813078701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45933.511813078701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45933.511813078701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45933.511813078701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45933.511813078701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45933.511813078701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45933.511813078701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45933.511813078701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45933.511813078701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45933.511813078701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45933.511813078701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45933.511813078701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45933.511813078701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45933.511813078701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45933.511813078701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45933.511813078701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45933.511813078701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45933.511813078701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45933.511813078701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45933.511813078701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45933.511813078701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45933.511813078701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45933.511813078701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45933.511813078701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45933.511813078701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45933.511813078701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45933.511813078701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45933.511813078701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45933.511813078701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45933.511813078701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45933.511813078701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45933.511813078701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45933.511813078701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45933.511813078701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45933.511813078701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45933.511813078701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45933.511813078701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45933.511813078701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45933.511813078701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45933.511813078701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45933.511813078701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45933.511813078701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45933.511813078701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45933.511813078701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45933.511813078701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45933.511813078701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45933.511813078701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45933.511813078701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45933.511813078701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45933.511813078701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45933.511813078701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45933.511813078701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45933.511813078701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45933.511813078701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45933.511813078701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45933.511813078701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45933.511813078701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45933.511813078701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45933.511813078701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45933.511813078701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45933.511813078701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45933.511813078701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45933.511813078701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45933.511813078701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45933.511813078701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45933.511813078701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45933.511813078701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45933.511813078701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45933.511813078701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45933.511813078701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45933.511813078701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45933.511813078701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45933.511813078701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45933.511813078701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45933.511813078701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45933.511813078701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45933.511813078701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45933.511813078701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45933.511813078701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45933.511813078701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45933.511813078701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45933.511813078701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45933.511813078701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45933.511813078701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45933.511813078701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45933.511813078701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45933.511813078701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45933.511813078701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45933.511813078701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45933.511813078701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45933.511813078701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45933.511813078701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45933.511813078701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45933.511813078701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45933.511813078701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45933.511813078701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45933.511813078701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45933.511813078701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45933.511813078701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45933.511813078701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45933.511813078701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45933.511813078701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45933.511813078701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45933.511813078701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45933.511813078701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45933.511813078701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45933.511813078701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45933.511813078701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45933.511813078701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45933.511813078701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45933.511813078701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45933.511813078701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45933.511813078701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45933.511813078701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45933.511813078701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45933.511813078701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45933.511813078701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45933.511813078701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45933.511813078701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45933.511813078701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45933.511813078701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45933.511813078701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45933.511813078701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45933.511813078701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45933.511813078701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45933.511813078701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45933.511813078701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45933.511813078701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45933.511813078701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45933.511813078701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45933.511813078701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45933.511813078701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45933.511813078701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45933.511813078701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45933.511813078701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45933.511813078701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45933.511813078701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45933.511813078701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45933.511813078701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45933.511813078701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45933.511813078701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45933.511813078701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45933.511813078701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45933.511813078701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45933.511813078701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45933.511813078701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45933.511813078701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45933.511813078701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45933.511813078701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45933.511813078701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45933.511813078701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45933.511813078701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45933.511813078701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45933.511813078701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45933.511813078701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45933.511813078701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45933.511813078701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45933.511813078701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45933.511813078701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45933.511813078701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45933.511813078701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45933.511813078701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45933.511813078701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45933.511813078701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45933.511813078701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45933.511813078701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45933.511813078701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45933.511813078701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45933.511813078701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45933.511813078701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45933.511813078701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45933.511813078701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45933.511813078701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45933.511813078701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45933.511813078701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45933.511813078701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45933.511813078701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45933.511813078701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45933.511813078701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45933.511813078701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45933.511813078701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45933.511813078701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45933.511813078701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45933.511813078701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45933.511813078701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45933.511813078701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45933.511813078701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45933.511813078701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45933.511813078701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45933.511813078701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45933.511813078701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45933.511813078701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45933.511813078701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45933.511813078701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45933.511813078701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45933.511813078701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45933.511813078701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45933.511813078701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45933.511813078701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45933.511813078701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45933.511813078701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45933.511813078701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45933.511813078701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45933.511813078701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45933.511813078701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45933.511813078701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45933.511813078701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45933.511813078701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45933.511813078701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45933.511813078701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45933.511813078701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45933.511813078701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45933.511813078701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45933.511813078701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45933.511813078701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45933.511813078701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45933.511813078701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45933.511813078701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45933.511813078701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45933.511813078701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45933.511813078701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45933.511813078701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45933.511813078701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45933.511813078701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45933.511813078701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45933.511813078701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45933.511813078701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45933.511813078701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45933.511813078701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45933.511813078701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45933.511813078701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45933.511813078701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45933.511813078701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45933.511813078701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45933.511813078701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45933.511813078701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45933.511813078701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45933.511813078701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45933.511813078701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45933.511813078701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45933.511813078701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45933.511813078701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45933.511813078701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45933.511813078701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45933.511813078701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45933.511813078701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45933.511813078701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45933.511813078701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45933.511813078701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45933.511813078701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45933.511813078701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45933.511813078701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45933.511813078701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45933.511813078701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45933.511813078701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45933.511813078701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45933.511813078701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45933.511813078701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45933.511813078701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45933.511813078701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45933.511813078701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45933.511813078701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45933.511813078701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45933.511813078701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45933.511813078701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45933.511813078701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45933.511813078701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45933.511813078701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45933.511813078701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45933.511813078701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45933.511813078701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45933.511813078701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45933.511813078701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45933.511813078701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45933.511813078701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45933.511813078701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45933.511813078701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45933.511813078701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45933.511813078701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45933.511813078701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45933.511813078701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45933.511813078701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45933.511813078701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45933.511813078701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45933.511813078701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45933.511813078701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45933.511813078701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45933.511813078701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45933.511813078701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45933.511813078701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45933.511813078701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45933.511813078701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45933.511813078701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45933.511813078701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45933.511813078701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45933.511813078701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45933.511813078701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45933.511813078701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45933.511813078701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45933.511813078701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45933.511813078701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45933.511813078701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45933.511813078701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45933.511813078701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45933.511813078701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45933.511813078701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45933.511813078701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45933.511813078701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45933.511813078701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45933.511813078701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45933.511813078701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45933.511813078701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45933.511813078701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45933.511813078701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45933.511813078701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45933.511813078701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45933.511813078701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45933.511813078701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45933.511813078701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45933.511813078701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45933.511813078701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45933.511813078701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45933.511813078701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45933.511813078701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45933.511813078701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45933.511813078701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45933.511813078701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45933.511813078701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45933.511813078701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45933.511813078701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45933.511813078701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45933.511813078701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45933.511813078701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45933.511813078701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45933.511813078701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45933.511813078701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45933.511813078701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45933.511813078701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45933.511813078701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45933.511813078701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45933.511813078701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45933.511813078701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45933.511813078701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45933.511813078701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45933.511813078701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45933.511813078701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45933.511813078701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45933.511813078701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45933.511813078701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45933.511813078701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45933.511813078701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45933.511813078701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45933.511813078701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45933.511813078701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45933.511813078701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45933.511813078701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45933.511813078701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45933.511813078701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45933.511813078701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45933.511813078701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45933.511813078701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45933.511813078701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45933.511813078701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45933.511813078701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45933.511813078701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45933.511813078701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45933.511813078701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45933.511813078701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45933.511813078701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45933.511813078701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45933.511813078701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45933.511813078701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45933.511813078701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45933.511813078701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45933.511813078701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45933.511813078701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45933.511813078701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45933.511813078701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45933.511813078701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45933.511813078701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45933.511813078701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45933.511813078701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45933.511813078701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45933.511813078701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45933.511813078701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45933.511813078701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45933.511813078701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45933.511813078701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45933.511813078701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45933.511813078701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45933.511813078701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45933.511813078701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45933.511813078701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45933.511813078701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45933.511813078701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45933.511813078701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45933.511813078701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45933.511813078701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45933.511813078701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45933.511813078701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45933.511813078701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45933.511813078701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45933.511813078701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45933.511813078701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45933.511813078701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45933.511813078701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45933.511813078701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45933.511813078701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45933.511813078701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45933.511813078701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45933.511813078701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45933.511813078701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45933.511813078701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45933.511813078701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45933.511813078701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45933.511813078701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45933.511813078701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45933.511813078701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45933.511813078701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45933.511813078701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45933.511813078701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45933.511813078701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45933.511813078701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45933.511813078701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45933.511813078701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45933.511813078701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45933.511813078701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45933.511813078701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45933.511813078701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45933.511813078701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45933.511813078701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45933.511813078701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45933.511813078701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45933.511813078701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45933.511813078701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45933.511813078701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45933.511813078701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45933.511813078701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45933.511813078701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45933.511813078701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45933.511813078701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45933.511813078701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45933.511813078701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45933.511813078701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45933.511813078701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45933.511813078701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45933.511813078701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45933.511813078701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45933.511813078701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45933.511813078701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45933.511813078701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45933.511813078701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45933.511813078701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45933.511813078701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45933.511813078701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45933.511813078701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45933.511813078701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45933.511813078701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45933.511813078701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45933.511813078701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45933.511813078701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45933.511813078701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45933.511813078701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45933.511813078701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45933.511813078701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45933.511813078701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45933.511813078701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45933.511813078701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45933.511813078701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45933.511813078701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45933.511813078701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45933.511813078701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45933.511813078701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45933.511813078701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45933.511813078701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45933.511813078701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45933.511813078701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45933.511813078701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45933.511813078701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45933.511813078701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45933.511813078701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45933.511813078701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45933.511813078701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45933.511813078701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45933.511813078701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45933.511813078701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45933.511813078701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45933.511813078701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45933.511813078701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45933.511813078701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45933.511813078701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45933.511813078701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45933.511813078701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45933.511813078701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45933.511813078701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45933.511813078701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45933.511813078701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45933.511813078701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45933.511813078701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45933.511813078701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45933.511813078701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45933.511813078701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45933.511813078701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45933.511813078701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45933.511813078701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45933.511813078701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45933.511813078701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45933.511813078701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45933.511813078701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45933.511813078701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45933.511813078701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45933.511813078701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45933.511813078701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45933.511813078701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45933.511813078701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45933.511813078701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45933.511813078701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45933.511813078701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45933.511813078701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45933.511813078701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45933.511813078701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45933.511813078701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45933.511813078701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45933.511813078701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45933.511813078701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45933.511813078701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45933.511813078701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45933.511813078701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45933.511813078701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45933.511813078701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45933.511813078701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45933.511813078701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45933.511813078701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45933.511813078701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45933.511813078701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45933.511813078701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45933.511813078701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45933.511813078701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45933.511813078701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45933.511813078701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45933.511813078701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45933.511813078701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45933.511813078701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45933.511813078701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45933.511813078701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45933.511813078701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45933.511813078701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45933.511813078701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45933.511813078701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45933.511813078701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45933.511813078701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45933.511813078701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45933.511813078701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45933.511813078701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45933.511813078701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45933.511813078701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45933.511813078701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45933.511813078701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45933.511813078701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45933.511813078701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45933.511813078701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45933.511813078701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45933.511813078701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45933.511813078701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45933.511813078701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45933.511813078701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45933.511813078701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45933.511813078701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45933.511813078701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45933.511813078701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45933.511813078701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45933.511813078701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45933.511813078701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45933.511813078701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45933.511813078701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45933.511813078701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45933.511813078701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45933.511813078701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45933.511813078701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45933.511813078701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45933.511813078701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45933.511813078701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45933.511813078701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45933.511813078701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45933.511813078701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45933.511813078701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45933.511813078701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45933.511813078701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45933.511813078701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45933.511813078701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45933.511813078701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45933.511813078701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45933.511813078701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45933.511813078701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45933.511813078701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45933.511813078701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45933.511813078701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45933.511813078701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45933.511813078701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45933.511813078701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45933.511813078701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45933.511813078701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45933.511813078701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45933.511813078701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45933.511813078701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45933.511813078701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45933.511813078701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45933.511813078701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45933.511813078701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45933.511813078701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45933.511813078701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45933.511813078701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45933.511813078701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45933.511813078701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45933.511813078701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45933.511813078701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45933.511813078701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45933.511813078701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45933.511813078701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45933.511813078701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45933.511813078701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45933.511813078701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45933.511813078701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45933.511813078701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45933.511813078701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45933.511813078701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45933.511813078701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45933.511813078701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45933.511813078701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45933.511813078701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45933.511813078701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45933.511813078701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45933.511813078701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45933.511813078701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45933.511813078701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45933.511813078701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45933.511813078701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45933.511813078701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45933.511813078701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45933.511813078701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45933.511813078701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45933.511813078701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45933.511813078701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45933.511813078701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45933.511813078701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45933.511813078701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45933.511813078701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45933.511813078701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45933.511813078701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45933.511813078701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45933.511813078701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45933.511813078701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45933.511813078701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45933.511813078701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45933.511813078701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45933.511813078701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45933.511813078701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45933.511813078701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45933.511813078701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45933.511813078701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45933.511813078701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45933.511813078701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45933.511813078701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45933.511813078701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45933.511813078701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45933.511813078701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45933.511813078701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45933.511813078701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45933.511813078701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45933.511813078701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45933.511813078701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45933.511813078701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45933.511813078701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45933.511813078701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45933.511813078701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45933.511813078701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45933.511813078701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45933.511813078701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45933.511813078701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45933.511813078701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45933.511813078701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45933.511813078701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45933.511813078701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45933.511813078701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45933.511813078701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45933.511813078701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45933.511813078701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45933.511813078701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45933.511813078701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45933.511813078701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45933.511813078701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45933.511813078701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45933.511813078701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45933.511813078701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45933.511813078701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45933.511813078701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45933.511813078701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45933.511813078701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45933.511813078701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45933.511813078701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45933.511813078701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45933.511813078701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45933.511813078701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45933.511813078701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45933.511813078701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45933.511813078701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45933.511813078701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45933.511813078701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45933.511813078701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45933.511813078701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45933.511813078701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45933.511813078701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45933.511813078701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45933.511813078701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45933.511813078701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45933.511813078701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45933.511813078701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45933.511813078701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45933.511813078701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45933.511813078701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45933.511813078701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45933.511813078701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45933.511813078701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45933.511813078701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45933.511813078701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45933.511813078701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45933.511813078701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45933.511813078701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45933.511813078701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45933.511813078701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45933.511813078701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45933.511813078701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45933.511813078701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45933.511813078701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45933.511813078701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45933.511813078701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45933.511813078701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45933.511813078701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45933.511813078701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45933.511813078701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45933.511813078701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45933.511813078701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45933.511813078701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45933.511813078701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45933.511813078701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45933.511813078701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45933.511813078701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45933.511813078701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45933.511813078701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45933.511813078701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45933.511813078701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45933.511813078701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45933.511813078701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45933.511813078701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45933.511813078701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45933.511813078701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45933.511813078701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45933.511813078701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45933.511813078701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45933.511813078701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45933.511813078701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45933.511813078701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45933.511813078701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45933.511813078701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45933.511813078701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45933.511813078701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45933.511813078701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45933.511813078701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45933.511813078701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45933.511813078701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45933.511813078701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45933.511813078701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45933.511813078701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45933.511813078701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45933.511813078701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45933.511813078701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45933.511813078701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45933.511813078701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45933.511813078701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45933.511813078701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45933.511813078701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45933.511813078701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45933.511813078701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45933.511813078701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45933.511813078701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45933.511813078701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45933.511813078701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45933.511813078701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45933.511813078701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45933.511813078701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45933.511813078701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45933.511813078701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45933.511813078701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45933.511813078701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45933.511813078701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45933.511813078701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45933.511813078701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45933.511813078701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45933.511813078701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45933.511813078701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45933.511813078701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45933.511813078701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45933.511813078701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45933.511813078701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45933.511813078701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45933.511813078701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45933.511813078701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45933.511813078701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45933.511813078701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45933.511813078701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45933.511813078701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45933.511813078701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45933.511813078701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45933.511813078701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45933.511813078701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45933.511813078701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45933.511813078701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45933.511813078701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45933.511813078701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45933.511813078701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45933.511813078701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45933.511813078701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45933.511813078701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45933.511813078701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45933.511813078701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45933.511813078701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45933.511813078701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45933.511813078701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45933.511813078701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45933.511813078701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45933.511813078701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45933.511813078701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45933.511813078701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45933.511813078701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45933.511813078701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45933.511813078701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45933.511813078701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45933.511813078701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45933.511813078701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45933.511813078701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45933.511813078701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45933.511813078701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45933.511813078701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45933.511813078701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45933.511813078701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45933.511813078701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45933.511813078701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45933.511813078701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45933.511813078701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45933.511813078701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45933.511813078701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45933.511813078701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45933.511813078701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45933.511813078701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45933.511813078701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45933.511813078701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45933.511813078701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45933.511813078701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45933.511813078701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45933.511813078701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45933.511813078701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45933.511813078701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45933.511813078701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45933.511813078701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45933.511813078701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45933.511813078701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45933.511813078701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45933.511813078701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45933.511813078701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45933.511813078701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45933.511813078701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45933.511813078701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45933.511813078701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45933.511813078701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45933.511813078701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45933.511813078701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45933.511813078701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45933.511813078701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45933.511813078701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45933.511813078701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45933.511813078701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45933.511813078701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45933.511813078701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45933.511813078701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45933.511813078701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45933.511813078701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45933.511813078701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45933.511813078701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45933.511813078701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45933.511813078701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45933.511813078701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45933.511813078701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45933.511813078701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45933.511813078701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45933.511813078701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45933.511813078701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45933.511813078701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45933.511813078701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45933.511813078701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45933.511813078701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45933.511813078701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45933.511813078701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45933.511813078701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45933.511813078701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45933.511813078701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45933.511813078701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45933.511813078701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45933.511813078701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45933.511813078701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45933.511813078701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45933.511813078701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45933.511813078701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45933.511813078701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45933.511813078701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45933.511813078701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45933.511813078701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45933.511813078701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45933.511813078701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45933.511813078701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45933.511813078701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45933.511813078701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45933.511813078701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45933.511813078701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45933.511813078701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45933.511813078701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45933.511813078701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45933.511813078701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45933.511813078701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45933.511813078701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45933.511813078701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45933.511813078701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45933.511813078701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45933.511813078701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45933.511813078701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45933.511813078701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45933.511813078701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45933.511813078701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45933.511813078701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45933.511813078701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45933.511813078701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45933.511813078701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45933.511813078701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45933.511813078701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45933.511813078701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45933.511813078701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45933.511813078701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45933.511813078701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45933.511813078701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45933.511813078701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45933.511813078701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45933.511813078701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45933.511813078701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45933.511813078701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45933.511813078701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45933.511813078701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45933.511813078701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45933.511813078701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45933.511813078701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45933.511813078701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45933.511813078701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45933.511813078701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45933.511813078701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45933.511813078701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45933.511813078701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45933.511813078701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45933.511813078701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45933.511813078701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45933.511813078701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45933.511813078701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45933.511813078701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45933.511813078701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45933.511813078701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45933.511813078701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45933.511813078701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45933.511813078701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45933.511813078701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45933.511813078701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45933.511813078701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45933.511813078701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45933.511813078701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45933.511813078701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45933.511813078701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45933.511813078701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45933.511813078701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45933.511813078701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45933.511813078701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45933.511813078701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45933.511813078701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45933.511813078701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45933.511813078701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45933.511813078701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45933.511813078701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45933.511813078701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45933.511813078701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45933.511813078701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45933.511813078701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45933.511813078701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45933.511813078701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45933.511813078701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45933.511813078701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45933.511813078701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45933.511813078701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45933.511813078701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45933.511813078701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45933.511813078701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45933.511813078701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45933.511813078701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45933.511813078701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45933.511813078701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45933.511813078701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45933.511813078701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45933.511813078701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45933.511813078701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45933.511813078701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45933.511813078701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45933.511813078701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45933.511813078701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45933.511813078701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45933.511813078701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45933.511813078701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45933.511813078701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45933.511813078701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45933.511813078701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45933.511813078701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45933.511813078701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45933.511813078701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45933.511813078701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45933.511813078701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45933.511813078701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45933.511813078701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45933.511813078701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45933.511813078701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45933.511813078701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45933.511813078701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45933.511813078701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45933.511813078701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45933.511813078701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45933.511813078701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45933.511813078701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45933.511813078701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45933.511813078701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45933.511813078701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45933.511813078701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45933.511813078701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45933.511813078701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45933.511813078701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45933.511813078701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45933.511813078701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45933.511813078701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45933.511813078701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45933.511813078701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45933.511813078701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45933.511813078701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45933.511813078701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45933.511813078701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45933.511813078701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45933.511813078701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45933.511813078701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45933.511813078701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45933.511813078701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45933.511813078701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45933.511813078701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45933.511813078701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45933.511813078701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45933.511813078701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45933.511813078701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45933.511813078701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45933.511813078701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45933.511813078701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45933.511813078701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45933.511813078701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45933.511813078701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45933.511813078701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45933.511813078701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45933.511813078701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45933.511813078701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45933.511813078701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45933.511813078701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45933.511813078701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45933.511813078701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45933.511813078701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45933.511813078701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45933.511813078701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45933.511813078701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45933.511813078701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45933.511813078701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45933.511813078701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45933.511813078701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45933.511813078701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45933.511813078701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45933.511813078701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45933.511813078701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45933.511813078701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45933.511813078701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45933.511813078701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45933.511813078701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45933.511813078701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45933.511813078701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45933.511813078701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45933.511813078701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45933.511813078701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45933.511813078701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45933.511813078701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45933.511813078701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45933.511813078701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45933.511813078701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45933.511813078701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45933.511813078701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45933.511813078701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45933.511813078701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45933.511813078701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45933.511813078701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45933.511813078701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45933.511813078701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45933.511813078701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45933.511813078701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45933.511813078701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45933.511813078701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45933.511813078701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45933.511813078701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45933.511813078701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45933.511813078701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45933.511813078701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45933.511813078701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45933.511813078701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45933.511813078701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45933.511813078701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45933.511813078701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45933.511813078701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45933.511813078701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45933.511813078701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45933.511813078701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45933.511813078701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45933.511813078701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45933.511813078701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45933.511813078701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45933.511813078701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45933.511813078701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45933.511813078701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45933.511813078701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45933.511813078701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45933.511813078701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45933.511813078701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45933.511813078701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45933.511813078701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45933.511813078701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45933.511813078701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45933.511813078701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45933.511813078701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45933.511813078701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45933.511813078701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45933.511813078701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45933.511813078701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45933.511813078701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45933.511813078701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45933.511813078701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45933.511813078701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45933.511813078701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45933.511813078701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45933.511813078701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45933.511813078701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45933.511813078701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45933.511813078701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45933.511813078701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45933.511813078701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45933.511813078701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45933.511813078701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45933.511813078701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45933.511813078701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45933.511813078701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45933.511813078701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45933.511813078701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45933.511813078701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45933.511813078701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45933.511813078701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45933.511813078701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45933.511813078701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45933.511813078701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45933.511813078701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45933.511813078701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45933.511813078701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45933.511813078701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45933.511813078701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45933.511813078701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45933.511813078701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45933.511813078701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45933.511813078701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45933.511813078701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45933.511813078701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45933.511813078701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45933.511813078701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45933.511813078701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45933.511813078701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45933.511813078701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45933.511813078701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45933.511813078701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45933.511813078701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45933.511813078701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45933.511813078701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45933.511813078701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45933.511813078701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45933.511813078701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45933.511813078701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45933.511813078701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45933.511813078701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45933.511813078701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45933.511813078701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45933.511813078701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A7" sqref="A7:X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230.03109548610519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2.6215353009247337</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0.46279687499918509</v>
      </c>
      <c r="H4" s="113">
        <v>45932.794976851852</v>
      </c>
      <c r="I4" s="110" t="str">
        <f>IFERROR(VLOOKUP(D4,DB!A:F,6,0),"")</f>
        <v>SCECO</v>
      </c>
      <c r="J4" s="110" t="str">
        <f>IFERROR(VLOOKUP(D4,DB!A:G,7,0),"")</f>
        <v>Vandalized+Vandalized</v>
      </c>
      <c r="K4" s="115" t="s">
        <v>39065</v>
      </c>
      <c r="L4" s="107" t="str">
        <f>IFERROR(VLOOKUP(D4,DB!A:I,9,0),"")</f>
        <v>Latis</v>
      </c>
    </row>
    <row r="5" spans="1:16" ht="15" customHeight="1">
      <c r="A5" s="110" t="s">
        <v>39066</v>
      </c>
      <c r="B5" s="110" t="str">
        <f>IFERROR(VLOOKUP(D5,DB!A:K,11,0),"")</f>
        <v>R4</v>
      </c>
      <c r="C5" s="111">
        <v>2</v>
      </c>
      <c r="D5" s="107" t="s">
        <v>35218</v>
      </c>
      <c r="E5" s="112" t="s">
        <v>38964</v>
      </c>
      <c r="F5" s="113">
        <v>45933.444212962961</v>
      </c>
      <c r="G5" s="114">
        <f ca="1">IFERROR(NOW()-F5,"")</f>
        <v>6.7600115740788169E-2</v>
      </c>
      <c r="H5" s="113">
        <v>45933.460104166668</v>
      </c>
      <c r="I5" s="110" t="str">
        <f>IFERROR(VLOOKUP(D5,DB!A:F,6,0),"")</f>
        <v>Generator-SG</v>
      </c>
      <c r="J5" s="110" t="str">
        <f>IFERROR(VLOOKUP(D5,DB!A:G,7,0),"")</f>
        <v>Dead</v>
      </c>
      <c r="K5" s="115" t="s">
        <v>39067</v>
      </c>
      <c r="L5" s="107" t="str">
        <f>IFERROR(VLOOKUP(D5,DB!A:I,9,0),"")</f>
        <v>Latis</v>
      </c>
    </row>
    <row r="6" spans="1:16" ht="15" customHeight="1">
      <c r="A6" s="110" t="s">
        <v>39068</v>
      </c>
      <c r="B6" s="110" t="str">
        <f>IFERROR(VLOOKUP(D6,DB!A:K,11,0),"")</f>
        <v>R4</v>
      </c>
      <c r="C6" s="111">
        <v>1</v>
      </c>
      <c r="D6" s="107" t="s">
        <v>25920</v>
      </c>
      <c r="E6" s="112" t="s">
        <v>38964</v>
      </c>
      <c r="F6" s="113">
        <v>45933.468229166669</v>
      </c>
      <c r="G6" s="114">
        <f ca="1">IFERROR(NOW()-F6,"")</f>
        <v>4.3583912032772787E-2</v>
      </c>
      <c r="H6" s="113">
        <v>45933.462314814817</v>
      </c>
      <c r="I6" s="110" t="str">
        <f>IFERROR(VLOOKUP(D6,DB!A:F,6,0),"")</f>
        <v>SCECO</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45933.511813078701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45933.511813078701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45933.511813078701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45933.511813078701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45933.511813078701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45933.511813078701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45933.511813078701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45933.511813078701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45933.511813078701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45933.511813078701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45933.511813078701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45933.511813078701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45933.511813078701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45933.511813078701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45933.511813078701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45933.511813078701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45933.511813078701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45933.511813078701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45933.511813078701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45933.511813078701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45933.511813078701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45933.511813078701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45933.511813078701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45933.511813078701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45933.511813078701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45933.511813078701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45933.511813078701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45933.511813078701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45933.511813078701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45933.511813078701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45933.511813078701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45933.511813078701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45933.511813078701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45933.511813078701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45933.511813078701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45933.511813078701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45933.511813078701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45933.511813078701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45933.511813078701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45933.511813078701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45933.511813078701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45933.511813078701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45933.511813078701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45933.511813078701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45933.511813078701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45933.511813078701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45933.511813078701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45933.511813078701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45933.511813078701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45933.511813078701</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41.679752893513069</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38967</v>
      </c>
      <c r="F3" s="38">
        <v>45926.188877314817</v>
      </c>
      <c r="G3" s="39">
        <f ca="1">IFERROR(NOW()-F3,"-")</f>
        <v>7.3229357638847432</v>
      </c>
      <c r="H3" s="38">
        <v>45926.158159722225</v>
      </c>
      <c r="I3" s="37" t="str">
        <f>IFERROR(VLOOKUP(D3,DB!A:F,6,0),"")</f>
        <v>SCECO</v>
      </c>
      <c r="J3" s="37" t="str">
        <f>IFERROR(VLOOKUP(D3,DB!A:G,7,0),"")</f>
        <v>Good</v>
      </c>
      <c r="K3" s="37" t="s">
        <v>39073</v>
      </c>
      <c r="L3" s="37" t="str">
        <f>IFERROR(VLOOKUP(D3,DB!A:I,9,0),"")</f>
        <v>Latis</v>
      </c>
      <c r="M3" s="136"/>
    </row>
    <row r="4" spans="1:13" ht="15">
      <c r="A4" s="37"/>
      <c r="B4" s="37" t="str">
        <f>IFERROR(VLOOKUP(D4,DB!A:K,11,0),"")</f>
        <v/>
      </c>
      <c r="C4" s="37"/>
      <c r="D4" s="37"/>
      <c r="E4" s="37"/>
      <c r="F4" s="38"/>
      <c r="G4" s="39">
        <f ca="1">IFERROR(NOW()-F4,"-")</f>
        <v>45933.511813078701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45933.511813078701</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45933.511813078701</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45933.511813078701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45933.511813078701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45933.511813078701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45933.511813078701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45933.511813078701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45933.511813078701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45933.511813078701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45933.511813078701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45933.511813078701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45933.511813078701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45933.511813078701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45933.511813078701</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45933.511813078701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45933.511813078701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45933.511813078701</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45933.511813078701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45933.511813078701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45933.511813078701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45933.511813078701</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45933.511813078701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45933.511813078701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45933.511813078701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45933.511813078701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45933.511813078701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45933.511813078701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45933.511813078701</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45933.511813078701</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45933.511813078701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45933.511813078701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45933.511813078701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45933.511813078701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45933.511813078701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45933.511813078701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45933.511813078701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45933.511813078701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45933.511813078701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45933.511813078701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45933.511813078701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45933.511813078701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45933.511813078701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45933.511813078701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45933.511813078701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45933.511813078701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45933.511813078701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45933.511813078701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45933.511813078701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45933.511813078701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45933.511813078701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45933.511813078701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45933.511813078701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45933.511813078701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45933.511813078701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45933.511813078701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45933.511813078701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45933.511813078701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45933.511813078701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45933.511813078701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45933.511813078701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45933.511813078701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45933.511813078701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45933.511813078701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45933.511813078701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45933.511813078701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45933.511813078701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45933.511813078701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45933.511813078701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45933.511813078701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45933.511813078701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45933.511813078701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45933.511813078701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45933.511813078701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45933.511813078701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45933.511813078701</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45933.511813078701</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45933.511813078701</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45933.511813078701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45933.511813078701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45933.511813078701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45933.511813078701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45933.511813078701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45933.511813078701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45933.511813078701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45933.511813078701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45933.511813078701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45933.511813078701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45933.511813078701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45933.511813078701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45933.511813078701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45933.511813078701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45933.511813078701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45933.511813078701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45933.511813078701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45933.511813078701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45933.511813078701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45933.511813078701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45933.511813078701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45933.511813078701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45933.511813078701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45933.511813078701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45933.511813078701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45933.511813078701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45933.511813078701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45933.511813078701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45933.511813078701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45933.511813078701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45933.511813078701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45933.511813078701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45933.511813078701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45933.511813078701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45933.511813078701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45933.511813078701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45933.511813078701</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45933.511813078701</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45933.511813078701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45933.511813078701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45933.511813078701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45933.511813078701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45933.511813078701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45933.511813078701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45933.511813078701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45933.511813078701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45933.511813078701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45933.511813078701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45933.511813078701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45933.511813078701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45933.511813078701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45933.511813078701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45933.511813078701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45933.511813078701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45933.511813078701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45933.511813078701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45933.511813078701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45933.511813078701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45933.511813078701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45933.511813078701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45933.511813078701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45933.511813078701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45933.511813078701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45933.511813078701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45933.511813078701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45933.511813078701</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45933.511813078701</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45933.511813078701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45933.511813078701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45933.511813078701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45933.511813078701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45933.511813078701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45933.511813078701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45933.511813078701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45933.511813078701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45933.511813078701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45933.511813078701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45933.511813078701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45933.511813078701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45933.511813078701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45933.511813078701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45933.511813078701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45933.511813078701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45933.511813078701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45933.511813078701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45933.511813078701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45933.511813078701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45933.511813078701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45933.511813078701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45933.511813078701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45933.511813078701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45933.511813078701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45933.511813078701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45933.511813078701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45933.511813078701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45933.511813078701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45933.511813078701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45933.511813078701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45933.511813078701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45933.511813078701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45933.511813078701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45933.511813078701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45933.511813078701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45933.511813078701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45933.511813078701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45933.511813078701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45933.511813078701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45933.511813078701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45933.511813078701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45933.511813078701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45933.511813078701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45933.511813078701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45933.511813078701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45933.511813078701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45933.511813078701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45933.511813078701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45933.511813078701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45933.511813078701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45933.511813078701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45933.511813078701</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45933.511813078701</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45929.14371527778</v>
      </c>
      <c r="G2" s="139">
        <f ca="1">IFERROR(NOW()-F2,"-")</f>
        <v>4.3680978009215323</v>
      </c>
      <c r="H2" s="137">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6.7389658564788988</v>
      </c>
      <c r="H3" s="137">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0.69316724536474794</v>
      </c>
      <c r="H4" s="138">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39075</v>
      </c>
      <c r="F5" s="140">
        <v>45933.122523148151</v>
      </c>
      <c r="G5" s="139">
        <f ca="1">IFERROR(NOW()-F5,"-")</f>
        <v>0.38928993055014871</v>
      </c>
      <c r="H5" s="140">
        <v>45933.215115740742</v>
      </c>
      <c r="I5" s="137" t="str">
        <f>IFERROR(VLOOKUP(D5,DB!A:F,6,0),"")</f>
        <v>SCECO</v>
      </c>
      <c r="J5" s="137" t="str">
        <f>IFERROR(VLOOKUP(D5,DB!A:G,7,0),"")</f>
        <v>Weak</v>
      </c>
      <c r="K5" s="137" t="s">
        <v>39080</v>
      </c>
      <c r="L5" s="137" t="str">
        <f>IFERROR(VLOOKUP(D5,DB!A:I,9,0),"")</f>
        <v>Latis</v>
      </c>
    </row>
    <row r="6" spans="1:16383" ht="31.5" customHeight="1">
      <c r="A6" s="121"/>
      <c r="B6" s="137" t="str">
        <f>IFERROR(VLOOKUP(D6,DB!A:K,11,0),"")</f>
        <v/>
      </c>
      <c r="C6" s="137"/>
      <c r="D6" s="137"/>
      <c r="E6" s="137"/>
      <c r="F6" s="137"/>
      <c r="G6" s="137">
        <f ca="1">IFERROR(NOW()-F6,"-")</f>
        <v>45933.511813078701</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45933.511813078701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45933.511813078701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45933.511813078701</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45933.511813078701</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45933.511813078701</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45933.511813078701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45933.511813078701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45933.511813078701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45933.511813078701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45933.511813078701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45933.511813078701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45933.511813078701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45933.511813078701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45933.511813078701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45933.511813078701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45933.511813078701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45933.511813078701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45933.511813078701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45933.511813078701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45933.511813078701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45933.511813078701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45933.511813078701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45933.511813078701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45933.511813078701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45933.511813078701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45933.511813078701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45933.511813078701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45933.511813078701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45933.511813078701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45933.511813078701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45933.511813078701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45933.511813078701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45933.511813078701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45933.511813078701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45933.511813078701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45933.511813078701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45933.511813078701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45933.511813078701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45933.511813078701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45933.511813078701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45933.511813078701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45933.511813078701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45933.511813078701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45933.511813078701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45933.511813078701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45933.511813078701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45933.511813078701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45933.511813078701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45933.511813078701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45933.511813078701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45933.511813078701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45933.511813078701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45933.511813078701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45933.511813078701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45933.511813078701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45933.511813078701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45933.511813078701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45933.511813078701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45933.511813078701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45933.511813078701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45933.511813078701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45933.511813078701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45933.511813078701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45933.511813078701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45933.511813078701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45933.511813078701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45933.511813078701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45933.511813078701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45933.511813078701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45933.511813078701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45933.511813078701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45933.511813078701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45933.511813078701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45933.511813078701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45933.511813078701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45933.511813078701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45933.511813078701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45933.511813078701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45933.511813078701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45933.511813078701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45933.511813078701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45933.511813078701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45933.511813078701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45933.511813078701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45933.511813078701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45933.511813078701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45933.511813078701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45933.511813078701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45933.511813078701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45933.511813078701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45933.511813078701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45933.511813078701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45933.511813078701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45933.511813078701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45933.511813078701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45933.511813078701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45933.511813078701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45933.511813078701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45933.511813078701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45933.511813078701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45933.511813078701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45933.511813078701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45933.511813078701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45933.511813078701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45933.511813078701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45933.511813078701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45933.511813078701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45933.511813078701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45933.511813078701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45933.511813078701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45933.511813078701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45933.511813078701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45933.511813078701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45933.511813078701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45933.511813078701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45933.511813078701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45933.511813078701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45933.511813078701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45933.511813078701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45933.511813078701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45933.511813078701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45933.511813078701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45933.511813078701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45933.511813078701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45933.511813078701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45933.511813078701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45933.511813078701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45933.511813078701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45933.511813078701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45933.511813078701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45933.511813078701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45933.511813078701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45933.511813078701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45933.511813078701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45933.511813078701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45933.511813078701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45933.511813078701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45933.511813078701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45933.511813078701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45933.511813078701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45933.511813078701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45933.511813078701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45933.511813078701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45933.511813078701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45933.511813078701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45933.511813078701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45933.511813078701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45933.511813078701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45933.511813078701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45933.511813078701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45933.511813078701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45933.511813078701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45933.511813078701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45933.511813078701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45933.511813078701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45933.511813078701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45933.511813078701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45933.511813078701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45933.511813078701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45933.511813078701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45933.511813078701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45933.511813078701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45933.511813078701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45933.511813078701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45933.511813078701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45933.511813078701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45933.511813078701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45933.511813078701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45933.511813078701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45933.511813078701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45933.511813078701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45933.511813078701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45933.511813078701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45933.511813078701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45933.511813078701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45933.511813078701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45933.511813078701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45933.511813078701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45933.511813078701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45933.511813078701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45933.511813078701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45933.511813078701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45933.511813078701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45933.511813078701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45933.511813078701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45933.511813078701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45933.511813078701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45933.511813078701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45933.511813078701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45933.511813078701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45933.511813078701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45933.511813078701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45933.511813078701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45933.511813078701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45933.511813078701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45933.511813078701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45933.511813078701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45933.511813078701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45933.511813078701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45933.511813078701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45933.511813078701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45933.511813078701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45933.511813078701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45933.511813078701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45933.511813078701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45933.511813078701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45933.511813078701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45933.511813078701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45933.511813078701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45933.511813078701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45933.511813078701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45933.511813078701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45933.511813078701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45933.511813078701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45933.511813078701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45933.511813078701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45933.511813078701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45933.511813078701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45933.511813078701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45933.511813078701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45933.511813078701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45933.511813078701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45933.511813078701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45933.511813078701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45933.511813078701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45933.511813078701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45933.511813078701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45933.511813078701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45933.511813078701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45933.511813078701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45933.511813078701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45933.511813078701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45933.511813078701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45933.511813078701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45933.511813078701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45933.511813078701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45933.511813078701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45933.511813078701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45933.511813078701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45933.511813078701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45933.511813078701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45933.511813078701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45933.511813078701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45933.511813078701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45933.511813078701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45933.511813078701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45933.511813078701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45933.511813078701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45933.511813078701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45933.511813078701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45933.511813078701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45933.511813078701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45933.511813078701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45933.511813078701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45933.511813078701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45933.511813078701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45933.511813078701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45933.511813078701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45933.511813078701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45933.511813078701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45933.511813078701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45933.511813078701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45933.511813078701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45933.511813078701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45933.511813078701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45933.511813078701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45933.511813078701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45933.511813078701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45933.511813078701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45933.511813078701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45933.511813078701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45933.511813078701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45933.511813078701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45933.511813078701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45933.511813078701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45933.511813078701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45933.511813078701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45933.511813078701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45933.511813078701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45933.511813078701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45933.511813078701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45933.511813078701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45933.511813078701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45933.511813078701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45933.511813078701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45933.511813078701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45933.511813078701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45933.511813078701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45933.511813078701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45933.511813078701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45933.511813078701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45933.511813078701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45933.511813078701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45933.511813078701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45933.511813078701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45933.511813078701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45933.511813078701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45933.511813078701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45933.511813078701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45933.511813078701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45933.511813078701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45933.511813078701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45933.511813078701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45933.511813078701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45933.511813078701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45933.511813078701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45933.511813078701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45933.511813078701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45933.511813078701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45933.511813078701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45933.511813078701</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2025-10-03T09:19:22Z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